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69" windowWidth="18597" windowHeight="7104" tabRatio="925" activeTab="0"/>
  </bookViews>
  <sheets>
    <sheet name="Сводная информация" sheetId="1" r:id="rId1"/>
    <sheet name="Прил 2 структура затрат" sheetId="2" r:id="rId2"/>
    <sheet name="Прил 3 Тарифы май11-июн12" sheetId="3" r:id="rId3"/>
    <sheet name="Прил 3 Тарифы июл12-дек12" sheetId="4" r:id="rId4"/>
    <sheet name="Прил 4 Баланс элэн" sheetId="5" r:id="rId5"/>
    <sheet name="Прил 5 Баланс мощн" sheetId="6" r:id="rId6"/>
    <sheet name="Прил 6 потери" sheetId="7" r:id="rId7"/>
    <sheet name="Прил 7 меропр по сниж потерь" sheetId="8" r:id="rId8"/>
    <sheet name="Прил 8 аварии сводн" sheetId="9" r:id="rId9"/>
    <sheet name="Прил 9-1 аварии ежекварт" sheetId="10" r:id="rId10"/>
    <sheet name="Прил 9-2 аварии ежекварт" sheetId="11" r:id="rId11"/>
    <sheet name="Прил 9-3 аварии ежекварт" sheetId="12" r:id="rId12"/>
    <sheet name="Прил 9-4 аварии ежекварт" sheetId="13" r:id="rId13"/>
    <sheet name="Прил 10-1 ремонт" sheetId="14" r:id="rId14"/>
    <sheet name="Прил 10-2 ремонт" sheetId="15" r:id="rId15"/>
    <sheet name="Прил 10-3 ремонт" sheetId="16" r:id="rId16"/>
    <sheet name="Прил 10-4 ремонт" sheetId="17" r:id="rId17"/>
    <sheet name="Прил 10-5 ремонт" sheetId="18" r:id="rId18"/>
    <sheet name="Прил 10-6 ремонт" sheetId="19" r:id="rId19"/>
    <sheet name="Прил 10-7 ремонт" sheetId="20" r:id="rId20"/>
    <sheet name="Прил 10-8 ремонт" sheetId="21" r:id="rId21"/>
    <sheet name="Прил 10-9 ремонт" sheetId="22" r:id="rId22"/>
    <sheet name="Прил 10-10 ремонт" sheetId="23" r:id="rId23"/>
    <sheet name="Прил 10-11 ремонт" sheetId="24" r:id="rId24"/>
    <sheet name="Прил 10-12 ремонт" sheetId="25" r:id="rId25"/>
    <sheet name="Прил 11-1 тех меропр присоед" sheetId="26" r:id="rId26"/>
    <sheet name="Прил 11-2 форма заявки" sheetId="27" r:id="rId27"/>
  </sheets>
  <definedNames/>
  <calcPr fullCalcOnLoad="1"/>
</workbook>
</file>

<file path=xl/sharedStrings.xml><?xml version="1.0" encoding="utf-8"?>
<sst xmlns="http://schemas.openxmlformats.org/spreadsheetml/2006/main" count="718" uniqueCount="436">
  <si>
    <t>Приложение №10.1</t>
  </si>
  <si>
    <t>Капитальный ремонт сетей не планируется.</t>
  </si>
  <si>
    <t>Годовые графики капитального ремонта электросетевых объектов не предусмотрены.</t>
  </si>
  <si>
    <t>Сводная информация ЗАО "Металлист" о вводе в ремонт и выводе из ремонта электросетевых объектов за январь 2012г.</t>
  </si>
  <si>
    <t>Ремонт электросетевых объектов в январе 2012 не планировался и не проводился.</t>
  </si>
  <si>
    <t>Приложение №10.2</t>
  </si>
  <si>
    <t>Сводная информация ЗАО "Металлист" о вводе в ремонт и выводе из ремонта электросетевых объектов за февраль 2012г.</t>
  </si>
  <si>
    <t>Ремонт электросетевых объектов в феврале 2012 не планировался и не проводился.</t>
  </si>
  <si>
    <t>Приложение №10.3</t>
  </si>
  <si>
    <t>Сводная информация ЗАО "Металлист" о вводе в ремонт и выводе из ремонта электросетевых объектов за март 2012г.</t>
  </si>
  <si>
    <t>Ремонт электросетевых объектов в марте 2012 не планировался и не проводился.</t>
  </si>
  <si>
    <t>Приложение №10.4</t>
  </si>
  <si>
    <t>Сводная информация ЗАО "Металлист" о вводе в ремонт и выводе из ремонта электросетевых объектов за апрель 2012г.</t>
  </si>
  <si>
    <t>Ремонт электросетевых объектов в апреле 2012 не планировался и не проводился.</t>
  </si>
  <si>
    <t>Приложение №3</t>
  </si>
  <si>
    <t>Индивидуальный тариф на услуги по передаче электрической энергии для взаиморасчетов ЗАО "Металлист" с ОАО «МРСК Волги» (Саратовская область)</t>
  </si>
  <si>
    <t>№№</t>
  </si>
  <si>
    <t>Двухставочный тариф</t>
  </si>
  <si>
    <t>Тариф без НДС</t>
  </si>
  <si>
    <t xml:space="preserve">Наименование регулирующего органа принявшего решение об утверждении тарифов, реквизиты решения, источник официального опубликования решения  </t>
  </si>
  <si>
    <t>Срок действия тарифа</t>
  </si>
  <si>
    <t>Ставка за содержание электрических сетей, руб./МВт*мес</t>
  </si>
  <si>
    <t xml:space="preserve">Комитет государственного регулирования тарифов Саратовской области, Постановление от 02.06.2011 №9/3 ("Неделя области", №31(591), 08.06.2011); от 29.12.2011 №35/17 ("Неделя области", №79(639), 30.12.2011)
</t>
  </si>
  <si>
    <t>С 1 мая 2011г. на срок не менее чем по 30 июня 2012г.</t>
  </si>
  <si>
    <t>Ставка на оплату технологического расхода (потерь), руб./МВт*ч</t>
  </si>
  <si>
    <t>Плата за технологическое присоединение к электрическим сетям</t>
  </si>
  <si>
    <t>не установлена</t>
  </si>
  <si>
    <t>С 1 июля 2011г. на срок не менее чем до 31 декабря 2012г.</t>
  </si>
  <si>
    <t>Во исполнение Постановления Правительства РФ №24 от 21 января 2004 г. «Об утверждении стандартов раскрытия информации субъектами оптового и розничных рынков электрической энергии» ЗАО «Металлист» сообщает следующую информацию</t>
  </si>
  <si>
    <t>№№ пунктов Стандартов</t>
  </si>
  <si>
    <t>Состав информации</t>
  </si>
  <si>
    <t>Срок размещения информации</t>
  </si>
  <si>
    <t>9а</t>
  </si>
  <si>
    <t>годовая финансовая (бухгалтерская) отчетность</t>
  </si>
  <si>
    <t>Приложение №1</t>
  </si>
  <si>
    <t>ежегодно, не позднее 1 июня</t>
  </si>
  <si>
    <t>9б</t>
  </si>
  <si>
    <t>структура и объем затрат на производство и реализацию товаров (работ, услуг)</t>
  </si>
  <si>
    <t>Приложение №2</t>
  </si>
  <si>
    <t>ежегодно, не позднее 1 апреля</t>
  </si>
  <si>
    <t>11а</t>
  </si>
  <si>
    <r>
      <t>а)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услуги),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</t>
    </r>
    <r>
      <rPr>
        <sz val="11"/>
        <rFont val="Times New Roman"/>
        <family val="1"/>
      </rPr>
      <t xml:space="preserve"> с указанием источника официального опубликования </t>
    </r>
    <r>
      <rPr>
        <sz val="11"/>
        <color indexed="8"/>
        <rFont val="Times New Roman"/>
        <family val="1"/>
      </rPr>
      <t xml:space="preserve">решения регулирующего органа об установлении тарифов; </t>
    </r>
  </si>
  <si>
    <t>ежегодно, до 1 марта</t>
  </si>
  <si>
    <t>11б</t>
  </si>
  <si>
    <t xml:space="preserve">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 </t>
  </si>
  <si>
    <t xml:space="preserve">о балансе электрической энергии и мощности, в том числе: </t>
  </si>
  <si>
    <t>Приложения №№4, 5</t>
  </si>
  <si>
    <t xml:space="preserve"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 </t>
  </si>
  <si>
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 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</si>
  <si>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</si>
  <si>
    <t>о затратах на оплату потерь, в том числе:</t>
  </si>
  <si>
    <t>Приложение №6</t>
  </si>
  <si>
    <t xml:space="preserve">о затратах сетевой организации на покупку потерь в собственных сетях; </t>
  </si>
  <si>
    <r>
      <t xml:space="preserve">об уровне нормативных потерь электроэнергии на текущий период </t>
    </r>
    <r>
      <rPr>
        <sz val="11"/>
        <rFont val="Times New Roman"/>
        <family val="1"/>
      </rPr>
      <t xml:space="preserve">с указанием источника опубликования решения об установлении уровня нормативных потерь; </t>
    </r>
  </si>
  <si>
    <t>о перечне мероприятий по снижению размеров потерь в сетях, а также о сроках их исполнения и источниках финансирования;</t>
  </si>
  <si>
    <t>Приложение №7</t>
  </si>
  <si>
    <t xml:space="preserve">о закупке сетевыми организациями электрической энергии для компенсации потерь в сетях и ее стоимости; </t>
  </si>
  <si>
    <t xml:space="preserve">о размере фактических потерь, оплачиваемых покупателями при осуществлении расчетов за электрическую энергию по уровням напряжения; </t>
  </si>
  <si>
    <t xml:space="preserve"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 </t>
  </si>
  <si>
    <t>Комплекс зданий (объектов) по адресу: г.Саратов, Ленинский район, ул.Буровая</t>
  </si>
  <si>
    <t>о техническом состоянии сетей, в том числе:</t>
  </si>
  <si>
    <t xml:space="preserve"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 </t>
  </si>
  <si>
    <t>Приложение №8</t>
  </si>
  <si>
    <t>об объеме недопоставленной в результате аварийных отключений электрической энергии;</t>
  </si>
  <si>
    <t>Приложения №9.1-9.4</t>
  </si>
  <si>
    <t>ежеквартально</t>
  </si>
  <si>
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выше; </t>
  </si>
  <si>
    <t>Центры питания 35 кВ и выше отсутствуют</t>
  </si>
  <si>
    <t>о вводе в ремонт и выводе из ремонта электросетевых объектов с указанием сроков (сводная информация);</t>
  </si>
  <si>
    <t>Приложения №10.1-10.12</t>
  </si>
  <si>
    <t>ежемесячно</t>
  </si>
  <si>
    <t>11в</t>
  </si>
  <si>
    <t xml:space="preserve">в)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количества: </t>
  </si>
  <si>
    <t>Информация предоставляется по письменным запросам потребителей</t>
  </si>
  <si>
    <t>в течение 7 дней со дня письменного запроса потребителя</t>
  </si>
  <si>
    <t xml:space="preserve">поданных заявок и объема мощности, необходимого для их удовлетворения; </t>
  </si>
  <si>
    <t xml:space="preserve"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 </t>
  </si>
  <si>
    <t xml:space="preserve">аннулированных заявок на технологическое присоединение; </t>
  </si>
  <si>
    <t>выполненных присоединений и присоединенной мощности;</t>
  </si>
  <si>
    <t>11г</t>
  </si>
  <si>
    <t xml:space="preserve">г)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напряжения; </t>
  </si>
  <si>
    <t>Информация предоставляется субъектами оперативно-диспетчерского управления</t>
  </si>
  <si>
    <t>-</t>
  </si>
  <si>
    <t>11д</t>
  </si>
  <si>
    <t xml:space="preserve">д)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 </t>
  </si>
  <si>
    <t>Передача электрической энергии производится на основании договора №80819 от 11.07.2008 с ОАО "МРСК" для всех субабонентов ЗАО "Металлист", заключивших договор с ОАО "Саратовэнерго" и находящихся на территории оказания услуг ЗАО "Металлист"</t>
  </si>
  <si>
    <t>11е</t>
  </si>
  <si>
    <t xml:space="preserve">е)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акты; </t>
  </si>
  <si>
    <t>11ж</t>
  </si>
  <si>
    <t>ж) об инвестиционных программах (о проектах инвестиционных программ) и отчетах об их реализации, включая:</t>
  </si>
  <si>
    <t xml:space="preserve">отчеты о выполнении 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власти; </t>
  </si>
  <si>
    <t>Отсутствуют</t>
  </si>
  <si>
    <t>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 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год.);</t>
  </si>
  <si>
    <t>11з</t>
  </si>
  <si>
    <t xml:space="preserve">з) о способах приобретения, стоимости и объемах товаров, необходимых для оказания услуг по передаче электроэнергии, включая информацию: </t>
  </si>
  <si>
    <t xml:space="preserve">о корпоративных правилах осуществления закупок (включая использование конкурсов, аукционов); </t>
  </si>
  <si>
    <t xml:space="preserve">о проведении закупок товаров, необходимых для производства регулируемых услуг (включая использование конкурсов, аукционов), с указанием наименований товаров и предполагаемых объемов закупок. </t>
  </si>
  <si>
    <t>Сводная информация ЗАО "Металлист" о вводе в ремонт и выводе из ремонта электросетевых объектов за май 2012г.</t>
  </si>
  <si>
    <t xml:space="preserve">Комитет государственного регулирования тарифов Саратовской области, Постановление от 31.05.2012 №21/2 ("Неделя области", №32 (671), 05.06.2012)
</t>
  </si>
  <si>
    <t>Приложение №10.5</t>
  </si>
  <si>
    <t>26 мая 2012 с 8 до 16 часов, 27 мая 2012 с 8 до 16 часов - ревизия электрооборудования РП, ТП; замена трансформаторов тока; замена выключателя 
ТП-1 ТР-2</t>
  </si>
  <si>
    <t>Сводная информация ЗАО "Металлист" о вводе в ремонт и выводе из ремонта электросетевых объектов за июнь 2012г.</t>
  </si>
  <si>
    <t>18 июня 2012 с 8-30 до 9-00 часов ремонт кабельной линии 10кВ ТП-2, испытание кабельной линии.</t>
  </si>
  <si>
    <t>Приложение №10.6</t>
  </si>
  <si>
    <t>Приложение №10.7</t>
  </si>
  <si>
    <t>Сводная информация ЗАО "Металлист" о вводе в ремонт и выводе из ремонта электросетевых объектов за июль 2012г.</t>
  </si>
  <si>
    <t>Приложение №10.8</t>
  </si>
  <si>
    <t>Сводная информация ЗАО "Металлист" о вводе в ремонт и выводе из ремонта электросетевых объектов за август 2012г.</t>
  </si>
  <si>
    <t>Приложение №9.1</t>
  </si>
  <si>
    <t>шт.</t>
  </si>
  <si>
    <t>Объем недопоставленной в результате аварийных отключений электрической энергии</t>
  </si>
  <si>
    <t>квтч</t>
  </si>
  <si>
    <t>Информация ЗАО "Металлист" об объеме недопоставленной в результате аварийных отключений электрической энергии 
за 1 квартал 2012г.</t>
  </si>
  <si>
    <t>Количество аварийных ограничений (отключений) в 1 квартале 2012г.</t>
  </si>
  <si>
    <t>Информация ЗАО "Металлист" об объеме недопоставленной в результате аварийных отключений электрической энергии 
за 2 квартал 2012г.</t>
  </si>
  <si>
    <t>Количество аварийных ограничений (отключений) в 2 квартале 2012г.</t>
  </si>
  <si>
    <t>Приложение №9.2</t>
  </si>
  <si>
    <t>Приложение №9.3</t>
  </si>
  <si>
    <t>Информация ЗАО "Металлист" об объеме недопоставленной в результате аварийных отключений электрической энергии 
за 3 квартал 2012г.</t>
  </si>
  <si>
    <t>Количество аварийных ограничений (отключений) в 3 квартале 2012г.</t>
  </si>
  <si>
    <t>1-31 августа 2012 ревизия маслянных выключателей в РП.</t>
  </si>
  <si>
    <t>Приложение №10.9</t>
  </si>
  <si>
    <t>Сводная информация ЗАО "Металлист" о вводе в ремонт и выводе из ремонта электросетевых объектов за сентябрь 2012г.</t>
  </si>
  <si>
    <t>01-07 сентября 2012 ревизия маслянных выключателей в РП.</t>
  </si>
  <si>
    <t>10-31 июля 2012 ревизия маслянных выключателей в РП.</t>
  </si>
  <si>
    <t>Приложение №10.10</t>
  </si>
  <si>
    <t>Сводная информация ЗАО "Металлист" о вводе в ремонт и выводе из ремонта электросетевых объектов за октябрь 2012г.</t>
  </si>
  <si>
    <t>Закупки осуществляются в соответствии с "Положением о закупке" (http://metallistsar.narod2.ru/zakupki/polozhenie_o_zakupke/; https://zakupki.gov.ru)</t>
  </si>
  <si>
    <t>Закупки осуществляются в соответствии с "Планом закупки" (http://metallistsar.narod2.ru/zakupki/plan_zakupki/; https://zakupki.gov.ru)</t>
  </si>
  <si>
    <t>Приложение №10.11</t>
  </si>
  <si>
    <t>Сводная информация ЗАО "Металлист" о вводе в ремонт и выводе из ремонта электросетевых объектов за ноябрь 2012г.</t>
  </si>
  <si>
    <t>Ремонт электросетевых объектов в ноябре 2012 не планировался и не проводился.</t>
  </si>
  <si>
    <t>Ремонт электросетевых объектов в октябре 2012 не планировался и не проводился.</t>
  </si>
  <si>
    <t>Приложение №10.12</t>
  </si>
  <si>
    <t>Сводная информация ЗАО "Металлист" о вводе в ремонт и выводе из ремонта электросетевых объектов за декабрь 2012г.</t>
  </si>
  <si>
    <t>Приложение №9.4</t>
  </si>
  <si>
    <t>Информация ЗАО "Металлист" об объеме недопоставленной в результате аварийных отключений электрической энергии 
за 4 квартал 2012г.</t>
  </si>
  <si>
    <t>Количество аварийных ограничений (отключений) в 4 квартале 2012г.</t>
  </si>
  <si>
    <t>Приложение №4</t>
  </si>
  <si>
    <t/>
  </si>
  <si>
    <t>млн.кВтч.</t>
  </si>
  <si>
    <t>п.п.</t>
  </si>
  <si>
    <t>Показатели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</si>
  <si>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</si>
  <si>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</si>
  <si>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</si>
  <si>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</si>
  <si>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</si>
  <si>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</si>
  <si>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</si>
  <si>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</si>
  <si>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</si>
  <si>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</si>
  <si>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>1.2.</t>
  </si>
  <si>
    <t>от электростанций ПЭ (ЭСО)</t>
  </si>
  <si>
    <t>1.3.</t>
  </si>
  <si>
    <t>от других поставщиков (в т.ч. с оптового рынка)</t>
  </si>
  <si>
    <t>1.4.</t>
  </si>
  <si>
    <t xml:space="preserve">поступление эл. энергии от других организаций </t>
  </si>
  <si>
    <t>2.</t>
  </si>
  <si>
    <t xml:space="preserve">Потери электроэнергии в сети 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</si>
  <si>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</si>
  <si>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</si>
  <si>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</si>
  <si>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</si>
  <si>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</si>
  <si>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4.1.</t>
  </si>
  <si>
    <t>в т.ч.                                                                                   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</si>
  <si>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</si>
  <si>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</si>
  <si>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</si>
  <si>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</si>
  <si>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потребителям оптового рынка</t>
  </si>
  <si>
    <t>4.3.</t>
  </si>
  <si>
    <t>сальдо переток в другие организации</t>
  </si>
  <si>
    <t>Приложение №5</t>
  </si>
  <si>
    <t>МВт</t>
  </si>
  <si>
    <t xml:space="preserve">Поступление мощности в сеть , ВСЕГО </t>
  </si>
  <si>
    <t xml:space="preserve">от электростанций ПЭ </t>
  </si>
  <si>
    <t>1.3</t>
  </si>
  <si>
    <t>1.4</t>
  </si>
  <si>
    <t xml:space="preserve">от других организаций </t>
  </si>
  <si>
    <t xml:space="preserve">Потери в сети 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</si>
  <si>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</si>
  <si>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</si>
  <si>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</si>
  <si>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 xml:space="preserve">в т.ч.                                                                                                                      Заявленная (расчетная) мощность собственных потребителей, пользующихся региональными электрическими сетями </t>
  </si>
  <si>
    <t>Заявленная (расчетная) мощность потребителей оптового рынка</t>
  </si>
  <si>
    <t xml:space="preserve"> в другие организации</t>
  </si>
  <si>
    <t>Затраты сетевой организации на покупку потерь в собственных сетях</t>
  </si>
  <si>
    <t>(в т.ч. НДС)</t>
  </si>
  <si>
    <t>Уровень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</si>
  <si>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(приказ Минэнерго России №485 от 11.10.10)</t>
  </si>
  <si>
    <t>Закупка сетевыми организациями электрической энергии для компенсации потерь в сетях и ее стоимости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</si>
  <si>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</si>
  <si>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СНII</t>
  </si>
  <si>
    <t>УТВЕРЖДАЮ</t>
  </si>
  <si>
    <t>Исполнительный директор ЗАО "Металлист"</t>
  </si>
  <si>
    <t>Низовой А.В.</t>
  </si>
  <si>
    <t>"______"___________________2011г.</t>
  </si>
  <si>
    <t>ПРОГРАММА</t>
  </si>
  <si>
    <t>ЭНЕРГОСБЕРЕЖЕНИЯ И ПОВЫШЕНИЯ ЭНЕРГЕТИЧЕСКОЙ ЭФФЕКТИВНОСТИ ПРОИЗВОДСТВА</t>
  </si>
  <si>
    <t>ЗАО "МЕТАЛЛИСТ" НА 2011-2015гг.</t>
  </si>
  <si>
    <t>Наименование мероприятия</t>
  </si>
  <si>
    <t>Сроки реализации/ стоимость (тыс.руб.)</t>
  </si>
  <si>
    <t>Экономический эффект</t>
  </si>
  <si>
    <t>Срок окупаемости</t>
  </si>
  <si>
    <t>Источники финансирования</t>
  </si>
  <si>
    <t>Примечание</t>
  </si>
  <si>
    <t>в натуральном выражении</t>
  </si>
  <si>
    <t>в тыс.руб.</t>
  </si>
  <si>
    <t>В сфере выработки тепловой энергии</t>
  </si>
  <si>
    <t>Усовершенствование системы регулирования режимов горения теплосилового оборудования</t>
  </si>
  <si>
    <t>6000м3</t>
  </si>
  <si>
    <t>1 год</t>
  </si>
  <si>
    <t>прибыль предприятия</t>
  </si>
  <si>
    <t>1% от потребления газа</t>
  </si>
  <si>
    <t>Использование современного санитарно-технического оборудования и запорной арматуры</t>
  </si>
  <si>
    <t>140м3</t>
  </si>
  <si>
    <t>2 года</t>
  </si>
  <si>
    <t>3% от потребления воды</t>
  </si>
  <si>
    <t>Проведение гидромеханической очистки котельного оборудования (ежегодно, 2 квартал)</t>
  </si>
  <si>
    <t>18000м3</t>
  </si>
  <si>
    <t>3% от потребления газа</t>
  </si>
  <si>
    <t>Снижение расходов электрической энергии на освещение котельной</t>
  </si>
  <si>
    <t>2400кВтч</t>
  </si>
  <si>
    <t>10% от количества  электроэнергии на освещение</t>
  </si>
  <si>
    <t>5.</t>
  </si>
  <si>
    <t>Теплоизоляция котельной</t>
  </si>
  <si>
    <t>2,4Гкал</t>
  </si>
  <si>
    <t>3% от количества тепла, идущего на обогрев котельной</t>
  </si>
  <si>
    <t>6.</t>
  </si>
  <si>
    <t>Дополнительная изоляция емкости резерва воды в котельной</t>
  </si>
  <si>
    <t>3Гкал</t>
  </si>
  <si>
    <t>3 года</t>
  </si>
  <si>
    <t>3% от количества тепла, идущего на обогрев емкости</t>
  </si>
  <si>
    <t>7.</t>
  </si>
  <si>
    <t>Энергетическое обследование специализированной организацией, создание энергетического паспорта</t>
  </si>
  <si>
    <t>более эффективное использование энергоресурсов</t>
  </si>
  <si>
    <t>8.</t>
  </si>
  <si>
    <t>Установка на выходе из котельной узла учета тепловой энергии</t>
  </si>
  <si>
    <t>20Гкал</t>
  </si>
  <si>
    <t>7 лет</t>
  </si>
  <si>
    <t>0,5% от количества выработанной тепловой энергии</t>
  </si>
  <si>
    <t>В сфере передачи (транспортировки) тепловой энергии и теплоснабжения</t>
  </si>
  <si>
    <t>Диагностика и мониторинг состояния тепловых сетей</t>
  </si>
  <si>
    <t>10Гкал</t>
  </si>
  <si>
    <t>1,2% от расчетного количества потерь тепловой энергии в сетях</t>
  </si>
  <si>
    <t>Замена ветхих участков тепловых сетей с использованием новых видов теплоизоляции (ежегодно, 3 квартал)</t>
  </si>
  <si>
    <t>24Гкал</t>
  </si>
  <si>
    <t>5 лет</t>
  </si>
  <si>
    <t>0,5% от количества переданной тепловой энергии; повышение надежности работы тепловых сетей</t>
  </si>
  <si>
    <t>Восстановление антикоррозионного, тепло-гидроизоляционного покрытий тепловых сетей в доступных местах</t>
  </si>
  <si>
    <t>3% от количества переданной тепловой энергии</t>
  </si>
  <si>
    <t>Снижение расходов электрической энергии путем замены насосного оборудования на менее энергоемкое</t>
  </si>
  <si>
    <t>33000кВтч</t>
  </si>
  <si>
    <t>1% от количества потребленной оборудованием электроэнергии</t>
  </si>
  <si>
    <t xml:space="preserve">Установка шаровых вентилей и задвижек на батареях при ремонтных работах на тепловых сетях в помещениях </t>
  </si>
  <si>
    <t>4Гкал</t>
  </si>
  <si>
    <t>0,1% от количества потребленной тепловой энергии</t>
  </si>
  <si>
    <t>Регулярно проводить рейды по выявлению и ликвидации несанкционированного водоразбора горячей воды из систем отопления</t>
  </si>
  <si>
    <t>0,25% от количества выработанной тепловой энергии</t>
  </si>
  <si>
    <t>Проведение контроля качества химводоподготовки подпиточной воды</t>
  </si>
  <si>
    <t>повышение надежности работы тепловых сетей</t>
  </si>
  <si>
    <t>Информирование потребителей о необходимости проведения мероприятий по энергосбережению и повышению энергетической эффективности</t>
  </si>
  <si>
    <t>10.</t>
  </si>
  <si>
    <t>11.</t>
  </si>
  <si>
    <t>Провести работу с потребителями тепловой энергии о необходимости установки прибора учета тепловой энергии в каждом производственном помещении потребителя</t>
  </si>
  <si>
    <t>В сфере передачи электрической энергии</t>
  </si>
  <si>
    <t>Провести комплекс работ по выравниванию нагрузок фаз в электросетях 0,38 кВ за счет перераспределения однофазных токоприемников</t>
  </si>
  <si>
    <t>900кВтч</t>
  </si>
  <si>
    <t>повышение надежности работы эл.сети 0,38кВ</t>
  </si>
  <si>
    <t>Рациональная загрузка трансформаторов (своевременная замена, обмен, отключение и т.д.)</t>
  </si>
  <si>
    <t>9000кВтч</t>
  </si>
  <si>
    <t>Разработать техническое задание и заказать проектирование на ввод в работу устройств компенсации реактивной мощности</t>
  </si>
  <si>
    <t>2500кВтч</t>
  </si>
  <si>
    <t>Провести на РП «Металлист» замену выключателей нагрузки на более современные вакуумные выключатели</t>
  </si>
  <si>
    <t>4 года</t>
  </si>
  <si>
    <t>повышение надежности за счет более совершенного оборудования</t>
  </si>
  <si>
    <t>Регулярно проводить рейды по выявлению случаев хищения электроэнергии, минуя приборы учета (ежегодно, 2 квартал)</t>
  </si>
  <si>
    <t>4000кВтч</t>
  </si>
  <si>
    <t>совершенствование систем расчетного и технологического учета электроэнергии</t>
  </si>
  <si>
    <t>Провести работу с потребителями о необходимости использования в своей деятельности показаниями АСКУЭ</t>
  </si>
  <si>
    <t>7000кВтч</t>
  </si>
  <si>
    <t>Начальник производства</t>
  </si>
  <si>
    <t>Гомон Н.Н.</t>
  </si>
  <si>
    <t>Экономист</t>
  </si>
  <si>
    <t>Келлер Т.В.</t>
  </si>
  <si>
    <t>Период</t>
  </si>
  <si>
    <t>Наименование объекта и работ</t>
  </si>
  <si>
    <t>Дата отключения</t>
  </si>
  <si>
    <t>Дата включения</t>
  </si>
  <si>
    <t>Продолжительность перерыва в электроснабжении потребителей</t>
  </si>
  <si>
    <t>Причины аварии</t>
  </si>
  <si>
    <t>Мероприятия по устранению аварии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</si>
  <si>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 ЗАО "Металлист"</t>
  </si>
  <si>
    <t>составление акта о выполнении технических условий и акта разграничения балансовой принадлежности и эксплуатационной ответственности;</t>
  </si>
  <si>
    <t>получение разрешения уполномоченного федерального органа исполнительной власти по технологическому надзору на допуск в эксплуатацию объектов заявителя;</t>
  </si>
  <si>
    <t>оформление акта о технологическом присоединении, акта сдачи-приемки услуг и счет-фактуры;</t>
  </si>
  <si>
    <t>закрытие договора о технологическом присоединении.</t>
  </si>
  <si>
    <t>а) реквизиты заявителя (для юридических лиц - полное наименование и номер записи в Едином государственном реестре юридических лиц, для индивидуальных предпринимателей - номер записи в Едином государственном реестре индивидуальных предпринимателей и дата ее внесения в реестр,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Федерации)</t>
  </si>
  <si>
    <t>б) наименование и место нахождения энергопринимающих устройств, которые необходимо присоединить к электрическим сетям сетевой организации</t>
  </si>
  <si>
    <t>в) место нахождения заявителя</t>
  </si>
  <si>
    <t>д) количество точек присоединения с указанием технических параметров элементов энергопринимающих устройств</t>
  </si>
  <si>
    <t>е) заявляемый уровень надежности энергопринимающих устройств</t>
  </si>
  <si>
    <t>ж) заявляемый характер нагрузки (для генераторов - возможная скорость набора или снижения нагрузки) и наличие нагрузок, искажающих форму кривой электрического тока и вызывающих несимметрию напряжения в точках присоединения</t>
  </si>
  <si>
    <t>з) величина и обоснование величины технологического минимума (для генераторов), технологической и аварийной брони (для потребителей электрической энергии)</t>
  </si>
  <si>
    <t>и) сроки проектирования и поэтапного введения в эксплуатацию энергопринимающих устройств (в том числе по этапам и очередям)</t>
  </si>
  <si>
    <t>К заявке прилагаются следующие документы (п.10 Правил):</t>
  </si>
  <si>
    <t>а) план расположения энергопринимающих устройств, которые необходимо присоединить к электрическим сетям сетевой организации</t>
  </si>
  <si>
    <t>б) однолинейная схема электрических сетей заявителя, присоединяемых к электрическим сетям сетевой организации, номинальный класс напряжения которых составляет 35 кВ и выше, с указанием возможности резервирования от собственных источников энергоснабжения (включая резервирование для собственных нужд) и возможности переключения нагрузок (генерации) по внутренним сетям заявителя</t>
  </si>
  <si>
    <t>в) перечень и мощность энергопринимающих устройств, которые могут быть присоединены к устройствам противоаварийной автоматики</t>
  </si>
  <si>
    <t>г) копия документа, подтверждающего право собственности или иное предусмотренное законом основание на объект капитального строительства и (или) земельный участок, на котором расположены (будут располагаться) объекты заявителя, либо право собственности или иное предусмотренное законом основание на энергопринимающие устройства</t>
  </si>
  <si>
    <t>д) доверенность или иные документы, подтверждающие полномочия представителя заявителя, подающего и получающего документы, в случае если заявка подается в сетевую организацию представителем заявителя</t>
  </si>
  <si>
    <t>а) сведения, указанные в подпунктах "а" - "в", "д", "е", "и", "к" Формы заявки</t>
  </si>
  <si>
    <t>в) характер нагрузки (вид производственной деятельности)</t>
  </si>
  <si>
    <t>а) сведения, предусмотренные подпунктами "а" - "в", "и" и "к" Формы заявки</t>
  </si>
  <si>
    <t>в) характер нагрузки (вид экономической деятельности хозяйствующего субъекта)</t>
  </si>
  <si>
    <t>сведения, предусмотренные подпунктами "а" - "в", "и" и "к" Формы заявки;</t>
  </si>
  <si>
    <t>характер нагрузки (вид экономической деятельности хозяйствующего субъекта);</t>
  </si>
  <si>
    <t>срок временного присоединения</t>
  </si>
  <si>
    <t>а) фамилия, имя и отчество заявителя, 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</si>
  <si>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б) место жительства заявителя</t>
  </si>
  <si>
    <t>в) сведения, предусмотренные подпунктами "б" и "и" Формы заявки</t>
  </si>
  <si>
    <t>Баланс электрической энергии 
по сетям ВН, СН1, СН2 и НН    
ЗАО "Металлист" в 2012г.</t>
  </si>
  <si>
    <t>Электрическая мощность 
по диапазонам напряжения сетей                                                                         ЗАО "Металлист" в 2012г.</t>
  </si>
  <si>
    <t>Информация ЗАО "Металлист" о затратах на оплату потерь в 2012г.</t>
  </si>
  <si>
    <t>206 тыс.кВтч</t>
  </si>
  <si>
    <t>124 тыс.кВтч</t>
  </si>
  <si>
    <t>558,8 тыс.руб.</t>
  </si>
  <si>
    <t>с 01.01.2012</t>
  </si>
  <si>
    <t>с 01.07.2012</t>
  </si>
  <si>
    <t>договор поставки  электроэнергии для компенсации потерь с ОАО "Саратовэнерго" №04549 от 01.06.2011, 
средняя цена - 1,6931 руб./квтч (в т.ч. НДС)</t>
  </si>
  <si>
    <t>Сводная информация ЗАО "Металлист" об аварийных отключениях за 2012г.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</si>
  <si>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</si>
  <si>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</si>
  <si>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</si>
  <si>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</si>
  <si>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</si>
  <si>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</si>
  <si>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</si>
  <si>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</si>
  <si>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</si>
  <si>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</si>
  <si>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</si>
  <si>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</si>
  <si>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03-28 декабря 2012 ревизия трансформаторов в ТП-3.</t>
  </si>
  <si>
    <t>г) запрашиваемая максимальная мощность энергопринимающих устройств и их технические характеристики, количество, мощность генераторов и присоединяемых к сети трансформаторов</t>
  </si>
  <si>
    <t xml:space="preserve">з(1)) необходимость наличия технологической и (или) аварийной брони, определяемой в соответствии с требованиями пункта 14(2) Правил
</t>
  </si>
  <si>
    <t>к) планируемое распределение мксимальной мощности, сроков ввода и сведения о категории надежности электроснабжения при вводе энергопринимающих устройств по этапам и очередям</t>
  </si>
  <si>
    <t xml:space="preserve"> В заявке, направляемой заявителем - юридическим лицом или индивидуальным предпринимателем, максимальная мощность энергопринимающих устройств которых составляет свыше 100 кВт и менее 670 кВт, должны быть указаны (п.12 Правил):</t>
  </si>
  <si>
    <t>б) запрашиваемая максимальная мощность энергопринимающих устройств заявителя</t>
  </si>
  <si>
    <t>В заявке, направляемой заявителем - юридическим лицом или индивидуальным предпринимателем в целях технологического присоединения по одному источнику электроснабжения энергопринимающих устройств, максимальная мощность которых составляет до 150 кВт включительно (с учетом ранее присоединенных в данной точке присоединения энергопринимающих устройств), должны быть указаны
 (п.12.1 Правил):</t>
  </si>
  <si>
    <t>б) запрашиваемая максимальная мощность присоединяемых энергопринимающих устройств заявителя</t>
  </si>
  <si>
    <t>г) предложения по порядку расчетов и условиям рассрочки внесения платы за технологическое присоединение - для заявителей, максимальная мощность энергопринимающих устройств которых составляет свыше 15 и до 150 кВт включительно</t>
  </si>
  <si>
    <t>Предусмотренные пунктом 12(1) Правил заявители, максимальная мощность энергопринимающих устройств которых составляет свыше 15 и до 150 кВт включительно (с учетом ранее присоединенных в данной точке присоединения энергопринимающих устройств), при желании воспользоваться беспроцентной рассрочкой платежа за технологическое присоединение указывают об этом в направляемой ими заявке</t>
  </si>
  <si>
    <t>В заявке, направляемой заявителем в целях временного (на срок не более 6 месяцев) технологического присоединения принадлежащих ему энергопринимающих устройств для обеспечения электрической энергией передвижных объектов с максимальной мощностью до 100 кВт включительно (с учетом ранее присоединенных в данной точке присоединения энергопринимающих устройств), должны быть указаны (п.13 Правил):</t>
  </si>
  <si>
    <t>запрашиваемая максимальная мощность присоединяемых энергопринимающих устройств заявителя;</t>
  </si>
  <si>
    <t>В заявке, направляемой заявителем - физическим лицом в целях технологического присоединения энергопринимающих устройств, максимальная мощность которых составляет до 15 кВт включительно (с учетом ранее присоединенных в данной точке присоединения энергопринимающих устройств), которые используются для бытовых и иных нужд, не связанных с осуществлением предпринимательской деятельности, и электроснабжение которых предусматривается по одному источнику, должны быть указаны (п.14 Правил):</t>
  </si>
  <si>
    <t>г) запрашиваемая максимальная мощность энергопринимающих устройств заявителя</t>
  </si>
  <si>
    <t>Сетевая организация направляет Заявителю для подписания заполненный и подписанный ею проект договора в 2 экземплярах и технические условия как неотъемлемое приложение к договору в течение 30 дней со дня получения заявки, а при присоединении по индивидуальному проекту - со дня утверждения размера платы за технологическое присоединение уполномоченным органом исполнительной власти в области государственного регулирования тарифов.</t>
  </si>
  <si>
    <t>Заключение договора о технологическом присоединении:</t>
  </si>
  <si>
    <t>Договор оформляется в соответствии с типовым договором по формам согласно приложениям №№1-4 к Правилам.</t>
  </si>
  <si>
    <t xml:space="preserve">При отсутствии сведений и документов, указанных в пунктах 9, 10 и 12 - 14 Правил, Сетевая организация уведомляет об этом Заявителя в течение 6 рабочих дней с даты получения заявки и направляет ему для подписания заполненный и подписанный ею проект договора в 2 экземплярах и технические условия как неотъемлемое приложение к договору в течение 30 дней с даты получения недостающих сведений.
</t>
  </si>
  <si>
    <t>В случае направления Заявителем в течение 30 дней после получения от Сетевой организации проекта договора мотивированного отказа от подписания этого проекта договора с требованием о приведении его в соответствие с Правилами Сетевая организация обязана привести проект договора в соответствие с Правилами в течение 5 рабочих дней с даты получения такого требования и представить Заявителю новую редакцию проекта договора для подписания, а также технические условия как неотъемлемое приложение к договору.</t>
  </si>
  <si>
    <t>Заявитель подает в ЗАО "Металлист" (Сетевую организацию) заявку на технологическое присоединение в 2-х экз. письмом с описью вложения.</t>
  </si>
  <si>
    <t>Сетевая организация определяет техническую возможность технологического присоединения;</t>
  </si>
  <si>
    <t>в 30-дневный срок после получения заявки направляет в уполномоченный орган исполнительной власти в области государственного регулирования тарифов заявление об установлении платы за технологическое присоединение по индивидуальному проекту.</t>
  </si>
  <si>
    <t>Уполномоченный орган исполнительной власти в области государственного регулирования тарифов утверждает плату за технологическое присоединение по индивидуальному проекту с разбивкой стоимости по каждому мероприятию, необходимому для осуществления технологического присоединения по индивидуальному проекту, в течение 30 рабочих дней со дня поступления заявления об установлении платы.</t>
  </si>
  <si>
    <t>Заявитель подписывает оба экземпляра проекта договора в течение 30 дней с даты получения подписанного сетевой организацией проекта договора и направляет в указанный срок 1 экземпляр Сетевой организации с приложением к нему документов, подтверждающих полномочия лица, подписавшего такой договор.</t>
  </si>
  <si>
    <t>В случае несогласия с представленным Сетевой организацией проектом договора и (или) несоответствия его Правилам Заявитель вправе в течение 30 дней со дня получения подписанного Сетевой организацией проекта договора и технических условий направить Сетевой организации мотивированный отказ от подписания проекта договора с предложением об изменении представленного проекта договора и требованием о приведении его в соответствие с Правилами.</t>
  </si>
  <si>
    <t>Указанный мотивированный отказ направляется Заявителем в Сетевую организацию заказным письмом с уведомлением о вручении.</t>
  </si>
  <si>
    <t>Договор считается заключенным с даты поступления подписанного Заявителем экземпляра договора в Сетевую организацию.</t>
  </si>
  <si>
    <t>Исполнение указанных в индивидуальных технических условиях мероприятий либо их части может быть осуществлено как Сетевой организацией, так и Заявителем (по выбору заявителя)</t>
  </si>
  <si>
    <t>В случае если мероприятия по технологическому присоединению по индивидуальному проекту либо их часть осуществляются Заявителем, в договоре указываются конкретные мероприятия, выполняемые Заявителем, при этом размер платы за технологическое присоединение для Заявителя уменьшается на стоимость выполняемых им мероприятий, указанную в решении уполномоченного органа исполнительной власти в области государственного регулирования тарифов.</t>
  </si>
  <si>
    <t>Выполнение сторонами договора мероприятий, предусмотренных договором;</t>
  </si>
  <si>
    <t>заключение Заявителем договора электроснабжения с энергосбытовой организацией;</t>
  </si>
  <si>
    <t>включение энергопринимающих устройств Заявителя;</t>
  </si>
  <si>
    <t>«Правила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утвержденные Постановлением Правительства РФ от 27 декабря 2004 г. N 861 (ред. от 20.12.2012)</t>
  </si>
  <si>
    <t>Порядок технологического присоединения:</t>
  </si>
  <si>
    <t>Сетевая организация уведомляет Заявителя о направлении заявления об установлении платы с приложенными к нему материалами в уполномоченный орган исполнительной власти в области государственного регулирования тарифов в срок не позднее 3 рабочих дней со дня их направления.</t>
  </si>
  <si>
    <t>В случае ненаправления Заявителем подписанного проекта договора либо мотивированного отказа от его подписания, но не ранее чем через 60 дней со дня получения Заявителем подписанного Сетевой организацией проекта договора и технических условий, поданная этим Заявителем заявка аннулируется.</t>
  </si>
  <si>
    <t>Нормативно-правовая база:</t>
  </si>
  <si>
    <t>Источник официального опубликования:</t>
  </si>
  <si>
    <t>"Собрание законодательства РФ", 27.12.2004, N 52 (часть 2), ст. 5525,
"Российская газета", N 7, 19.01.2005</t>
  </si>
  <si>
    <t>разрабатывает договор на технологическое присоединение и технические условия;</t>
  </si>
  <si>
    <t>ФОРМА ЗАЯВКИ на технологическое присоединение
к электрическим сетям ЗАО "Металлист" (п.9 Правил)</t>
  </si>
  <si>
    <t>Приложение №11.1</t>
  </si>
  <si>
    <t>Приложение №11.2</t>
  </si>
  <si>
    <t>Приложения №№11.1-11.2</t>
  </si>
  <si>
    <t>ЗАО "Металлист"</t>
  </si>
  <si>
    <t>№п/п</t>
  </si>
  <si>
    <t>Показатель</t>
  </si>
  <si>
    <t>Ед.изм.</t>
  </si>
  <si>
    <t>план</t>
  </si>
  <si>
    <t>факт</t>
  </si>
  <si>
    <t>I.</t>
  </si>
  <si>
    <t>Необходимая валовая выручка на содержание (котловая)</t>
  </si>
  <si>
    <t>тыс.руб.</t>
  </si>
  <si>
    <t>Необходимая валовая выручка на содержание (собственная)</t>
  </si>
  <si>
    <t>1.1.1.</t>
  </si>
  <si>
    <t>Материальные расходы, всего</t>
  </si>
  <si>
    <t>1.1.1.1.</t>
  </si>
  <si>
    <t>в том числе на ремонт</t>
  </si>
  <si>
    <t>1.1.2.</t>
  </si>
  <si>
    <t>1.1.1.2.</t>
  </si>
  <si>
    <t>1.1.3.</t>
  </si>
  <si>
    <t>арендная плата</t>
  </si>
  <si>
    <t>1.2.2.2.</t>
  </si>
  <si>
    <t>прибыль на возврат инвестиционных кредитов</t>
  </si>
  <si>
    <t>II.</t>
  </si>
  <si>
    <t>Справочно: расходы на ремонт всего (п.1.1.1.1. + п.1.1.1.2.)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</si>
  <si>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</si>
  <si>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</si>
  <si>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</si>
  <si>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</si>
  <si>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2012 год</t>
  </si>
  <si>
    <t>Подконтрольные расходы всего, в том числе:</t>
  </si>
  <si>
    <t>Фонд оплаты труда</t>
  </si>
  <si>
    <t>Прочие подконтрольные расходы</t>
  </si>
  <si>
    <t>Неподконтрольные расходы, включенные в НВВ всего, в том числе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</si>
  <si>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</si>
  <si>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</si>
  <si>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</si>
  <si>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</si>
  <si>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</si>
  <si>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</si>
  <si>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</si>
  <si>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</si>
  <si>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</si>
  <si>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</si>
  <si>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независяцим причинам доход (+) / избыток средств, полученный в предыдущем периоде регулирования (-)</t>
  </si>
  <si>
    <t>1.3.7.</t>
  </si>
  <si>
    <t>прочие неподконтрольные расходы</t>
  </si>
  <si>
    <t>Приложение №2
к приказу Федеральной службы по тарифам от 2 марта 2011 года № 56-э</t>
  </si>
  <si>
    <t>(приказ Минэнерго России №430 от 12.09.12)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</si>
</sst>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"/>
    <numFmt numFmtId="167" formatCode="0.000"/>
    <numFmt numFmtId="168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 Cyr"/>
      <family val="1"/>
    </font>
    <font>
      <i/>
      <sz val="10"/>
      <name val="Times New Roman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/>
    </xf>
    <xf numFmtId="0" fontId="5" fillId="0" borderId="0" xfId="52" applyFont="1">
      <alignment/>
      <protection/>
    </xf>
    <xf numFmtId="0" fontId="5" fillId="0" borderId="10" xfId="52" applyFont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5" fillId="0" borderId="0" xfId="52" applyFont="1" applyAlignment="1">
      <alignment horizontal="center"/>
      <protection/>
    </xf>
    <xf numFmtId="0" fontId="5" fillId="0" borderId="10" xfId="52" applyFont="1" applyBorder="1" applyAlignment="1">
      <alignment vertical="top" wrapText="1"/>
      <protection/>
    </xf>
    <xf numFmtId="43" fontId="52" fillId="0" borderId="10" xfId="65" applyFont="1" applyBorder="1" applyAlignment="1">
      <alignment vertical="top" wrapText="1"/>
    </xf>
    <xf numFmtId="0" fontId="52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textRotation="90" wrapText="1"/>
    </xf>
    <xf numFmtId="0" fontId="55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0" xfId="0" applyFont="1" applyAlignment="1">
      <alignment vertical="top" wrapText="1"/>
    </xf>
    <xf numFmtId="0" fontId="3" fillId="0" borderId="0" xfId="55" applyNumberFormat="1" applyFont="1" applyFill="1" applyBorder="1" applyAlignment="1" applyProtection="1">
      <alignment vertical="top"/>
      <protection/>
    </xf>
    <xf numFmtId="0" fontId="3" fillId="0" borderId="0" xfId="55" applyNumberFormat="1" applyFont="1" applyFill="1" applyBorder="1" applyAlignment="1" applyProtection="1">
      <alignment vertical="top" wrapText="1"/>
      <protection/>
    </xf>
    <xf numFmtId="0" fontId="3" fillId="0" borderId="0" xfId="54">
      <alignment/>
      <protection/>
    </xf>
    <xf numFmtId="0" fontId="6" fillId="0" borderId="0" xfId="55" applyNumberFormat="1" applyFont="1" applyFill="1" applyBorder="1" applyAlignment="1" applyProtection="1">
      <alignment vertical="top" wrapText="1"/>
      <protection/>
    </xf>
    <xf numFmtId="0" fontId="8" fillId="0" borderId="0" xfId="55" applyNumberFormat="1" applyFont="1" applyFill="1" applyBorder="1" applyAlignment="1" applyProtection="1">
      <alignment vertical="top" wrapText="1"/>
      <protection/>
    </xf>
    <xf numFmtId="0" fontId="3" fillId="0" borderId="0" xfId="54" applyNumberFormat="1" applyFont="1" applyFill="1" applyBorder="1" applyAlignment="1" applyProtection="1">
      <alignment vertical="top"/>
      <protection/>
    </xf>
    <xf numFmtId="0" fontId="3" fillId="0" borderId="0" xfId="54" applyNumberFormat="1" applyFont="1" applyFill="1" applyBorder="1" applyAlignment="1" applyProtection="1">
      <alignment vertical="top" wrapText="1"/>
      <protection/>
    </xf>
    <xf numFmtId="0" fontId="3" fillId="0" borderId="0" xfId="54" applyNumberFormat="1" applyFont="1" applyFill="1" applyBorder="1" applyAlignment="1" applyProtection="1">
      <alignment horizontal="right"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top"/>
      <protection/>
    </xf>
    <xf numFmtId="0" fontId="9" fillId="0" borderId="10" xfId="54" applyNumberFormat="1" applyFont="1" applyFill="1" applyBorder="1" applyAlignment="1" applyProtection="1">
      <alignment horizontal="center" vertical="top" wrapText="1"/>
      <protection/>
    </xf>
    <xf numFmtId="0" fontId="9" fillId="0" borderId="0" xfId="54" applyFont="1">
      <alignment/>
      <protection/>
    </xf>
    <xf numFmtId="0" fontId="9" fillId="0" borderId="10" xfId="54" applyFont="1" applyBorder="1" applyAlignment="1">
      <alignment horizontal="center" wrapText="1"/>
      <protection/>
    </xf>
    <xf numFmtId="0" fontId="5" fillId="0" borderId="10" xfId="54" applyFont="1" applyBorder="1" applyAlignment="1">
      <alignment wrapText="1"/>
      <protection/>
    </xf>
    <xf numFmtId="164" fontId="7" fillId="0" borderId="10" xfId="54" applyNumberFormat="1" applyFont="1" applyBorder="1" applyAlignment="1">
      <alignment/>
      <protection/>
    </xf>
    <xf numFmtId="3" fontId="7" fillId="0" borderId="10" xfId="54" applyNumberFormat="1" applyFont="1" applyBorder="1" applyAlignment="1">
      <alignment/>
      <protection/>
    </xf>
    <xf numFmtId="4" fontId="7" fillId="0" borderId="10" xfId="54" applyNumberFormat="1" applyFont="1" applyBorder="1" applyAlignment="1">
      <alignment/>
      <protection/>
    </xf>
    <xf numFmtId="0" fontId="5" fillId="0" borderId="10" xfId="54" applyFont="1" applyBorder="1" applyAlignment="1">
      <alignment horizontal="left" wrapText="1"/>
      <protection/>
    </xf>
    <xf numFmtId="0" fontId="10" fillId="0" borderId="10" xfId="54" applyFont="1" applyBorder="1" applyAlignment="1">
      <alignment wrapText="1"/>
      <protection/>
    </xf>
    <xf numFmtId="0" fontId="0" fillId="0" borderId="0" xfId="54" applyFont="1" applyBorder="1">
      <alignment/>
      <protection/>
    </xf>
    <xf numFmtId="0" fontId="3" fillId="0" borderId="0" xfId="54" applyBorder="1" applyAlignment="1">
      <alignment wrapText="1"/>
      <protection/>
    </xf>
    <xf numFmtId="0" fontId="3" fillId="0" borderId="0" xfId="54" applyBorder="1">
      <alignment/>
      <protection/>
    </xf>
    <xf numFmtId="0" fontId="3" fillId="0" borderId="0" xfId="54" applyAlignment="1">
      <alignment wrapText="1"/>
      <protection/>
    </xf>
    <xf numFmtId="0" fontId="3" fillId="0" borderId="0" xfId="54" applyFont="1">
      <alignment/>
      <protection/>
    </xf>
    <xf numFmtId="0" fontId="3" fillId="0" borderId="0" xfId="54" applyFont="1" applyBorder="1">
      <alignment/>
      <protection/>
    </xf>
    <xf numFmtId="0" fontId="3" fillId="0" borderId="0" xfId="55" applyNumberFormat="1" applyFont="1" applyFill="1" applyBorder="1" applyAlignment="1" applyProtection="1">
      <alignment horizontal="right" vertical="top"/>
      <protection/>
    </xf>
    <xf numFmtId="0" fontId="6" fillId="0" borderId="0" xfId="55" applyNumberFormat="1" applyFont="1" applyFill="1" applyBorder="1" applyAlignment="1" applyProtection="1">
      <alignment vertical="top" wrapText="1"/>
      <protection/>
    </xf>
    <xf numFmtId="0" fontId="8" fillId="0" borderId="0" xfId="55" applyNumberFormat="1" applyFont="1" applyFill="1" applyBorder="1" applyAlignment="1" applyProtection="1">
      <alignment vertical="top" wrapText="1"/>
      <protection/>
    </xf>
    <xf numFmtId="49" fontId="9" fillId="0" borderId="10" xfId="54" applyNumberFormat="1" applyFont="1" applyBorder="1" applyAlignment="1">
      <alignment horizontal="center" wrapText="1"/>
      <protection/>
    </xf>
    <xf numFmtId="0" fontId="5" fillId="0" borderId="10" xfId="54" applyFont="1" applyBorder="1" applyAlignment="1">
      <alignment horizontal="justify" wrapText="1"/>
      <protection/>
    </xf>
    <xf numFmtId="0" fontId="6" fillId="0" borderId="10" xfId="54" applyFont="1" applyBorder="1" applyAlignment="1">
      <alignment wrapText="1"/>
      <protection/>
    </xf>
    <xf numFmtId="0" fontId="11" fillId="0" borderId="0" xfId="54" applyFont="1">
      <alignment/>
      <protection/>
    </xf>
    <xf numFmtId="0" fontId="11" fillId="0" borderId="0" xfId="54" applyFont="1" applyAlignment="1">
      <alignment wrapText="1"/>
      <protection/>
    </xf>
    <xf numFmtId="0" fontId="55" fillId="0" borderId="0" xfId="0" applyFont="1" applyAlignment="1">
      <alignment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 wrapText="1"/>
    </xf>
    <xf numFmtId="10" fontId="55" fillId="0" borderId="13" xfId="0" applyNumberFormat="1" applyFont="1" applyBorder="1" applyAlignment="1">
      <alignment vertical="center"/>
    </xf>
    <xf numFmtId="10" fontId="55" fillId="0" borderId="14" xfId="0" applyNumberFormat="1" applyFont="1" applyFill="1" applyBorder="1" applyAlignment="1">
      <alignment vertical="center"/>
    </xf>
    <xf numFmtId="0" fontId="55" fillId="0" borderId="15" xfId="0" applyFont="1" applyBorder="1" applyAlignment="1">
      <alignment horizontal="center" vertical="center"/>
    </xf>
    <xf numFmtId="10" fontId="55" fillId="0" borderId="11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11" xfId="0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165" fontId="57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7" fillId="0" borderId="1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7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top" wrapText="1"/>
    </xf>
    <xf numFmtId="0" fontId="58" fillId="0" borderId="0" xfId="0" applyFont="1" applyAlignment="1">
      <alignment vertical="center"/>
    </xf>
    <xf numFmtId="0" fontId="57" fillId="0" borderId="18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165" fontId="57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165" fontId="57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9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9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49" fontId="52" fillId="0" borderId="10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justify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6" fontId="7" fillId="0" borderId="10" xfId="54" applyNumberFormat="1" applyFont="1" applyBorder="1" applyAlignment="1">
      <alignment/>
      <protection/>
    </xf>
    <xf numFmtId="0" fontId="55" fillId="0" borderId="20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5" fillId="0" borderId="19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10" fontId="55" fillId="0" borderId="0" xfId="0" applyNumberFormat="1" applyFont="1" applyBorder="1" applyAlignment="1">
      <alignment horizontal="center" vertical="center"/>
    </xf>
    <xf numFmtId="10" fontId="55" fillId="0" borderId="11" xfId="0" applyNumberFormat="1" applyFont="1" applyBorder="1" applyAlignment="1">
      <alignment horizontal="center" vertical="center"/>
    </xf>
    <xf numFmtId="10" fontId="55" fillId="0" borderId="13" xfId="0" applyNumberFormat="1" applyFont="1" applyFill="1" applyBorder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53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3" fillId="0" borderId="0" xfId="56" applyFont="1">
      <alignment/>
      <protection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49" fontId="55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5" fillId="0" borderId="10" xfId="0" applyNumberFormat="1" applyFont="1" applyFill="1" applyBorder="1" applyAlignment="1">
      <alignment/>
    </xf>
    <xf numFmtId="0" fontId="53" fillId="0" borderId="0" xfId="0" applyFont="1" applyAlignment="1">
      <alignment horizontal="left" wrapText="1"/>
    </xf>
    <xf numFmtId="0" fontId="55" fillId="0" borderId="22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6" fillId="0" borderId="0" xfId="52" applyFont="1" applyAlignment="1">
      <alignment horizontal="left" wrapText="1"/>
      <protection/>
    </xf>
    <xf numFmtId="0" fontId="5" fillId="0" borderId="22" xfId="52" applyFont="1" applyBorder="1" applyAlignment="1">
      <alignment horizontal="center" vertical="top"/>
      <protection/>
    </xf>
    <xf numFmtId="0" fontId="5" fillId="0" borderId="19" xfId="52" applyFont="1" applyBorder="1" applyAlignment="1">
      <alignment horizontal="center" vertical="top"/>
      <protection/>
    </xf>
    <xf numFmtId="0" fontId="5" fillId="0" borderId="21" xfId="52" applyFont="1" applyBorder="1" applyAlignment="1">
      <alignment horizontal="center" vertical="top"/>
      <protection/>
    </xf>
    <xf numFmtId="0" fontId="3" fillId="0" borderId="23" xfId="54" applyNumberFormat="1" applyFont="1" applyFill="1" applyBorder="1" applyAlignment="1" applyProtection="1">
      <alignment horizontal="center" vertical="top"/>
      <protection/>
    </xf>
    <xf numFmtId="0" fontId="3" fillId="0" borderId="16" xfId="54" applyNumberFormat="1" applyFont="1" applyFill="1" applyBorder="1" applyAlignment="1" applyProtection="1">
      <alignment horizontal="center" vertical="top"/>
      <protection/>
    </xf>
    <xf numFmtId="0" fontId="3" fillId="0" borderId="23" xfId="54" applyNumberFormat="1" applyFont="1" applyFill="1" applyBorder="1" applyAlignment="1" applyProtection="1">
      <alignment horizontal="center" vertical="center" wrapText="1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left"/>
    </xf>
    <xf numFmtId="0" fontId="55" fillId="0" borderId="2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10" fontId="55" fillId="0" borderId="19" xfId="0" applyNumberFormat="1" applyFont="1" applyFill="1" applyBorder="1" applyAlignment="1">
      <alignment horizontal="left" vertical="center" wrapText="1"/>
    </xf>
    <xf numFmtId="10" fontId="55" fillId="0" borderId="21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/>
    </xf>
    <xf numFmtId="0" fontId="58" fillId="0" borderId="22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 vertical="center" wrapText="1"/>
    </xf>
    <xf numFmtId="2" fontId="5" fillId="0" borderId="10" xfId="0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methodics230802-pril1-3" xfId="54"/>
    <cellStyle name="Обычный_Книга1" xfId="55"/>
    <cellStyle name="Обычный_тарифы на 2002г с 1-0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80" zoomScaleNormal="80" zoomScalePageLayoutView="0" workbookViewId="0" topLeftCell="A1">
      <selection activeCell="D1" sqref="D1"/>
    </sheetView>
  </sheetViews>
  <sheetFormatPr defaultColWidth="9.140625" defaultRowHeight="15"/>
  <cols>
    <col min="1" max="1" width="5.421875" style="18" customWidth="1"/>
    <col min="2" max="2" width="46.140625" style="10" customWidth="1"/>
    <col min="3" max="3" width="27.28125" style="10" customWidth="1"/>
    <col min="4" max="4" width="13.00390625" style="10" customWidth="1"/>
    <col min="5" max="16384" width="9.00390625" style="10" customWidth="1"/>
  </cols>
  <sheetData>
    <row r="1" spans="1:3" ht="45.75" customHeight="1">
      <c r="A1" s="126" t="s">
        <v>28</v>
      </c>
      <c r="B1" s="126"/>
      <c r="C1" s="126"/>
    </row>
    <row r="3" spans="1:4" s="12" customFormat="1" ht="69" customHeight="1">
      <c r="A3" s="11" t="s">
        <v>29</v>
      </c>
      <c r="B3" s="127" t="s">
        <v>30</v>
      </c>
      <c r="C3" s="128"/>
      <c r="D3" s="11" t="s">
        <v>31</v>
      </c>
    </row>
    <row r="4" spans="1:4" ht="27.75" customHeight="1">
      <c r="A4" s="13" t="s">
        <v>32</v>
      </c>
      <c r="B4" s="13" t="s">
        <v>33</v>
      </c>
      <c r="C4" s="13" t="s">
        <v>34</v>
      </c>
      <c r="D4" s="14" t="s">
        <v>35</v>
      </c>
    </row>
    <row r="5" spans="1:4" ht="31.5" customHeight="1">
      <c r="A5" s="13" t="s">
        <v>36</v>
      </c>
      <c r="B5" s="13" t="s">
        <v>37</v>
      </c>
      <c r="C5" s="13" t="s">
        <v>38</v>
      </c>
      <c r="D5" s="15" t="s">
        <v>39</v>
      </c>
    </row>
    <row r="6" spans="1:4" ht="159" customHeight="1">
      <c r="A6" s="13" t="s">
        <v>40</v>
      </c>
      <c r="B6" s="13" t="s">
        <v>41</v>
      </c>
      <c r="C6" s="13" t="s">
        <v>14</v>
      </c>
      <c r="D6" s="14" t="s">
        <v>42</v>
      </c>
    </row>
    <row r="7" spans="1:4" ht="77.25" customHeight="1">
      <c r="A7" s="13" t="s">
        <v>43</v>
      </c>
      <c r="B7" s="13" t="s">
        <v>44</v>
      </c>
      <c r="C7" s="13"/>
      <c r="D7" s="14" t="s">
        <v>42</v>
      </c>
    </row>
    <row r="8" spans="1:4" ht="28.5">
      <c r="A8" s="13"/>
      <c r="B8" s="13" t="s">
        <v>45</v>
      </c>
      <c r="C8" s="13" t="s">
        <v>46</v>
      </c>
      <c r="D8" s="14" t="s">
        <v>42</v>
      </c>
    </row>
    <row r="9" spans="1:4" ht="95.25" customHeight="1">
      <c r="A9" s="13"/>
      <c r="B9" s="13" t="s">
        <v>47</v>
      </c>
      <c r="C9" s="13"/>
      <c r="D9" s="14" t="s">
        <v>42</v>
      </c>
    </row>
    <row r="10" spans="1:4" ht="64.5" customHeight="1">
      <c r="A10" s="13"/>
      <c r="B10" s="13" t="s">
        <v>48</v>
      </c>
      <c r="C10" s="13"/>
      <c r="D10" s="14" t="s">
        <v>42</v>
      </c>
    </row>
    <row r="11" spans="1:4" ht="64.5" customHeight="1">
      <c r="A11" s="13"/>
      <c r="B11" s="13" t="s">
        <v>49</v>
      </c>
      <c r="C11" s="13"/>
      <c r="D11" s="14" t="s">
        <v>42</v>
      </c>
    </row>
    <row r="12" spans="1:4" ht="27">
      <c r="A12" s="13"/>
      <c r="B12" s="13" t="s">
        <v>50</v>
      </c>
      <c r="C12" s="13" t="s">
        <v>51</v>
      </c>
      <c r="D12" s="14" t="s">
        <v>42</v>
      </c>
    </row>
    <row r="13" spans="1:4" ht="28.5">
      <c r="A13" s="13"/>
      <c r="B13" s="13" t="s">
        <v>52</v>
      </c>
      <c r="C13" s="13"/>
      <c r="D13" s="14" t="s">
        <v>42</v>
      </c>
    </row>
    <row r="14" spans="1:4" ht="63.75" customHeight="1">
      <c r="A14" s="13"/>
      <c r="B14" s="13" t="s">
        <v>53</v>
      </c>
      <c r="C14" s="13"/>
      <c r="D14" s="14" t="s">
        <v>42</v>
      </c>
    </row>
    <row r="15" spans="1:4" ht="49.5" customHeight="1">
      <c r="A15" s="13"/>
      <c r="B15" s="13" t="s">
        <v>54</v>
      </c>
      <c r="C15" s="13" t="s">
        <v>55</v>
      </c>
      <c r="D15" s="14" t="s">
        <v>42</v>
      </c>
    </row>
    <row r="16" spans="1:4" ht="47.25" customHeight="1">
      <c r="A16" s="13"/>
      <c r="B16" s="13" t="s">
        <v>56</v>
      </c>
      <c r="C16" s="13" t="s">
        <v>51</v>
      </c>
      <c r="D16" s="14" t="s">
        <v>42</v>
      </c>
    </row>
    <row r="17" spans="1:4" ht="49.5" customHeight="1">
      <c r="A17" s="13"/>
      <c r="B17" s="13" t="s">
        <v>57</v>
      </c>
      <c r="C17" s="13" t="s">
        <v>51</v>
      </c>
      <c r="D17" s="14" t="s">
        <v>42</v>
      </c>
    </row>
    <row r="18" spans="1:4" ht="92.25" customHeight="1">
      <c r="A18" s="13"/>
      <c r="B18" s="13" t="s">
        <v>58</v>
      </c>
      <c r="C18" s="13" t="s">
        <v>59</v>
      </c>
      <c r="D18" s="14" t="s">
        <v>42</v>
      </c>
    </row>
    <row r="19" spans="1:4" ht="27">
      <c r="A19" s="13"/>
      <c r="B19" s="13" t="s">
        <v>60</v>
      </c>
      <c r="C19" s="13"/>
      <c r="D19" s="14" t="s">
        <v>42</v>
      </c>
    </row>
    <row r="20" spans="1:4" ht="135" customHeight="1">
      <c r="A20" s="13"/>
      <c r="B20" s="13" t="s">
        <v>61</v>
      </c>
      <c r="C20" s="13" t="s">
        <v>62</v>
      </c>
      <c r="D20" s="14" t="s">
        <v>42</v>
      </c>
    </row>
    <row r="21" spans="1:4" ht="40.5" customHeight="1">
      <c r="A21" s="13"/>
      <c r="B21" s="13" t="s">
        <v>63</v>
      </c>
      <c r="C21" s="16" t="s">
        <v>64</v>
      </c>
      <c r="D21" s="14" t="s">
        <v>65</v>
      </c>
    </row>
    <row r="22" spans="1:4" ht="64.5" customHeight="1">
      <c r="A22" s="13"/>
      <c r="B22" s="13" t="s">
        <v>66</v>
      </c>
      <c r="C22" s="13" t="s">
        <v>67</v>
      </c>
      <c r="D22" s="14" t="s">
        <v>65</v>
      </c>
    </row>
    <row r="23" spans="1:4" ht="35.25" customHeight="1">
      <c r="A23" s="13"/>
      <c r="B23" s="13" t="s">
        <v>68</v>
      </c>
      <c r="C23" s="13" t="s">
        <v>69</v>
      </c>
      <c r="D23" s="14" t="s">
        <v>70</v>
      </c>
    </row>
    <row r="24" spans="1:4" ht="180" customHeight="1">
      <c r="A24" s="13" t="s">
        <v>71</v>
      </c>
      <c r="B24" s="13" t="s">
        <v>72</v>
      </c>
      <c r="C24" s="13" t="s">
        <v>73</v>
      </c>
      <c r="D24" s="14" t="s">
        <v>74</v>
      </c>
    </row>
    <row r="25" spans="1:4" ht="28.5">
      <c r="A25" s="13"/>
      <c r="B25" s="13" t="s">
        <v>75</v>
      </c>
      <c r="C25" s="13"/>
      <c r="D25" s="14"/>
    </row>
    <row r="26" spans="1:4" ht="62.25" customHeight="1">
      <c r="A26" s="13"/>
      <c r="B26" s="13" t="s">
        <v>76</v>
      </c>
      <c r="C26" s="13"/>
      <c r="D26" s="14"/>
    </row>
    <row r="27" spans="1:4" ht="28.5">
      <c r="A27" s="13"/>
      <c r="B27" s="13" t="s">
        <v>77</v>
      </c>
      <c r="C27" s="13"/>
      <c r="D27" s="14"/>
    </row>
    <row r="28" spans="1:4" ht="28.5">
      <c r="A28" s="13"/>
      <c r="B28" s="13" t="s">
        <v>78</v>
      </c>
      <c r="C28" s="13"/>
      <c r="D28" s="14"/>
    </row>
    <row r="29" spans="1:4" ht="68.25" customHeight="1">
      <c r="A29" s="13" t="s">
        <v>79</v>
      </c>
      <c r="B29" s="13" t="s">
        <v>80</v>
      </c>
      <c r="C29" s="13" t="s">
        <v>81</v>
      </c>
      <c r="D29" s="14" t="s">
        <v>82</v>
      </c>
    </row>
    <row r="30" spans="1:4" ht="168.75" customHeight="1">
      <c r="A30" s="13" t="s">
        <v>83</v>
      </c>
      <c r="B30" s="13" t="s">
        <v>84</v>
      </c>
      <c r="C30" s="13" t="s">
        <v>85</v>
      </c>
      <c r="D30" s="14" t="s">
        <v>74</v>
      </c>
    </row>
    <row r="31" spans="1:4" ht="121.5" customHeight="1">
      <c r="A31" s="13" t="s">
        <v>86</v>
      </c>
      <c r="B31" s="13" t="s">
        <v>87</v>
      </c>
      <c r="C31" s="13" t="s">
        <v>389</v>
      </c>
      <c r="D31" s="14"/>
    </row>
    <row r="32" spans="1:4" ht="45" customHeight="1">
      <c r="A32" s="13" t="s">
        <v>88</v>
      </c>
      <c r="B32" s="13" t="s">
        <v>89</v>
      </c>
      <c r="C32" s="13"/>
      <c r="D32" s="14"/>
    </row>
    <row r="33" spans="1:4" ht="150" customHeight="1">
      <c r="A33" s="13"/>
      <c r="B33" s="13" t="s">
        <v>90</v>
      </c>
      <c r="C33" s="13" t="s">
        <v>91</v>
      </c>
      <c r="D33" s="14" t="s">
        <v>42</v>
      </c>
    </row>
    <row r="34" spans="1:4" ht="309" customHeight="1">
      <c r="A34" s="13"/>
      <c r="B34" s="13" t="s">
        <v>92</v>
      </c>
      <c r="C34" s="13" t="s">
        <v>91</v>
      </c>
      <c r="D34" s="14" t="s">
        <v>42</v>
      </c>
    </row>
    <row r="35" spans="1:4" ht="48.75" customHeight="1">
      <c r="A35" s="13" t="s">
        <v>93</v>
      </c>
      <c r="B35" s="13" t="s">
        <v>94</v>
      </c>
      <c r="C35" s="13"/>
      <c r="D35" s="14"/>
    </row>
    <row r="36" spans="1:4" ht="95.25" customHeight="1">
      <c r="A36" s="13"/>
      <c r="B36" s="13" t="s">
        <v>95</v>
      </c>
      <c r="C36" s="17" t="s">
        <v>127</v>
      </c>
      <c r="D36" s="14"/>
    </row>
    <row r="37" spans="1:4" ht="90" customHeight="1">
      <c r="A37" s="13"/>
      <c r="B37" s="13" t="s">
        <v>96</v>
      </c>
      <c r="C37" s="17" t="s">
        <v>128</v>
      </c>
      <c r="D37" s="14" t="s">
        <v>42</v>
      </c>
    </row>
  </sheetData>
  <sheetProtection/>
  <mergeCells count="2">
    <mergeCell ref="A1:C1"/>
    <mergeCell ref="B3:C3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E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9.00390625" style="1" customWidth="1"/>
    <col min="2" max="2" width="62.140625" style="1" customWidth="1"/>
    <col min="3" max="3" width="1.7109375" style="1" customWidth="1"/>
    <col min="4" max="4" width="4.00390625" style="1" customWidth="1"/>
    <col min="5" max="16384" width="9.00390625" style="1" customWidth="1"/>
  </cols>
  <sheetData>
    <row r="1" ht="14.25">
      <c r="B1" s="1" t="s">
        <v>108</v>
      </c>
    </row>
    <row r="3" ht="42" customHeight="1">
      <c r="B3" s="2" t="s">
        <v>112</v>
      </c>
    </row>
    <row r="5" spans="2:5" ht="25.5" customHeight="1">
      <c r="B5" s="10" t="s">
        <v>113</v>
      </c>
      <c r="C5" s="1" t="s">
        <v>82</v>
      </c>
      <c r="D5" s="1">
        <v>0</v>
      </c>
      <c r="E5" s="1" t="s">
        <v>109</v>
      </c>
    </row>
    <row r="6" spans="2:5" ht="42" customHeight="1">
      <c r="B6" s="10" t="s">
        <v>110</v>
      </c>
      <c r="C6" s="1" t="s">
        <v>82</v>
      </c>
      <c r="D6" s="1">
        <v>0</v>
      </c>
      <c r="E6" s="1" t="s">
        <v>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00390625" style="1" customWidth="1"/>
    <col min="2" max="2" width="62.140625" style="1" customWidth="1"/>
    <col min="3" max="3" width="1.7109375" style="1" customWidth="1"/>
    <col min="4" max="4" width="4.00390625" style="1" customWidth="1"/>
    <col min="5" max="16384" width="9.00390625" style="1" customWidth="1"/>
  </cols>
  <sheetData>
    <row r="1" ht="14.25">
      <c r="B1" s="1" t="s">
        <v>116</v>
      </c>
    </row>
    <row r="3" ht="42" customHeight="1">
      <c r="B3" s="2" t="s">
        <v>114</v>
      </c>
    </row>
    <row r="5" spans="2:5" ht="25.5" customHeight="1">
      <c r="B5" s="10" t="s">
        <v>115</v>
      </c>
      <c r="C5" s="1" t="s">
        <v>82</v>
      </c>
      <c r="D5" s="1">
        <v>0</v>
      </c>
      <c r="E5" s="1" t="s">
        <v>109</v>
      </c>
    </row>
    <row r="6" spans="2:5" ht="42" customHeight="1">
      <c r="B6" s="10" t="s">
        <v>110</v>
      </c>
      <c r="C6" s="1" t="s">
        <v>82</v>
      </c>
      <c r="D6" s="1">
        <v>0</v>
      </c>
      <c r="E6" s="1" t="s">
        <v>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00390625" style="1" customWidth="1"/>
    <col min="2" max="2" width="62.140625" style="1" customWidth="1"/>
    <col min="3" max="3" width="1.7109375" style="1" customWidth="1"/>
    <col min="4" max="4" width="4.00390625" style="1" customWidth="1"/>
    <col min="5" max="16384" width="9.00390625" style="1" customWidth="1"/>
  </cols>
  <sheetData>
    <row r="1" ht="14.25">
      <c r="B1" s="1" t="s">
        <v>117</v>
      </c>
    </row>
    <row r="3" ht="42" customHeight="1">
      <c r="B3" s="2" t="s">
        <v>118</v>
      </c>
    </row>
    <row r="5" spans="2:5" ht="25.5" customHeight="1">
      <c r="B5" s="10" t="s">
        <v>119</v>
      </c>
      <c r="C5" s="1" t="s">
        <v>82</v>
      </c>
      <c r="D5" s="1">
        <v>0</v>
      </c>
      <c r="E5" s="1" t="s">
        <v>109</v>
      </c>
    </row>
    <row r="6" spans="2:5" ht="42" customHeight="1">
      <c r="B6" s="10" t="s">
        <v>110</v>
      </c>
      <c r="C6" s="1" t="s">
        <v>82</v>
      </c>
      <c r="D6" s="1">
        <v>0</v>
      </c>
      <c r="E6" s="1" t="s">
        <v>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9.00390625" style="1" customWidth="1"/>
    <col min="2" max="2" width="62.140625" style="1" customWidth="1"/>
    <col min="3" max="3" width="1.7109375" style="1" customWidth="1"/>
    <col min="4" max="4" width="4.00390625" style="1" customWidth="1"/>
    <col min="5" max="16384" width="9.00390625" style="1" customWidth="1"/>
  </cols>
  <sheetData>
    <row r="1" ht="14.25">
      <c r="B1" s="1" t="s">
        <v>135</v>
      </c>
    </row>
    <row r="3" ht="42" customHeight="1">
      <c r="B3" s="2" t="s">
        <v>136</v>
      </c>
    </row>
    <row r="5" spans="2:5" ht="25.5" customHeight="1">
      <c r="B5" s="10" t="s">
        <v>137</v>
      </c>
      <c r="C5" s="1" t="s">
        <v>82</v>
      </c>
      <c r="D5" s="1">
        <v>0</v>
      </c>
      <c r="E5" s="1" t="s">
        <v>109</v>
      </c>
    </row>
    <row r="6" spans="2:5" ht="42" customHeight="1">
      <c r="B6" s="10" t="s">
        <v>110</v>
      </c>
      <c r="C6" s="1" t="s">
        <v>82</v>
      </c>
      <c r="D6" s="1">
        <v>0</v>
      </c>
      <c r="E6" s="1" t="s">
        <v>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8515625" style="1" customWidth="1"/>
    <col min="2" max="2" width="74.421875" style="1" customWidth="1"/>
    <col min="3" max="16384" width="9.00390625" style="1" customWidth="1"/>
  </cols>
  <sheetData>
    <row r="1" ht="14.25">
      <c r="B1" s="1" t="s">
        <v>0</v>
      </c>
    </row>
    <row r="3" spans="2:5" ht="28.5">
      <c r="B3" s="2" t="s">
        <v>3</v>
      </c>
      <c r="E3" s="3"/>
    </row>
    <row r="5" ht="14.25">
      <c r="B5" s="1" t="s">
        <v>4</v>
      </c>
    </row>
    <row r="6" ht="14.25">
      <c r="B6" s="1" t="s">
        <v>1</v>
      </c>
    </row>
    <row r="7" ht="14.25">
      <c r="B7" s="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8515625" style="1" customWidth="1"/>
    <col min="2" max="2" width="74.421875" style="1" customWidth="1"/>
    <col min="3" max="16384" width="9.00390625" style="1" customWidth="1"/>
  </cols>
  <sheetData>
    <row r="1" ht="14.25">
      <c r="B1" s="1" t="s">
        <v>5</v>
      </c>
    </row>
    <row r="3" spans="2:5" ht="28.5">
      <c r="B3" s="2" t="s">
        <v>6</v>
      </c>
      <c r="E3" s="3"/>
    </row>
    <row r="5" ht="14.25">
      <c r="B5" s="1" t="s">
        <v>7</v>
      </c>
    </row>
    <row r="6" ht="14.25">
      <c r="B6" s="1" t="s">
        <v>1</v>
      </c>
    </row>
    <row r="7" ht="14.25">
      <c r="B7" s="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8515625" style="1" customWidth="1"/>
    <col min="2" max="2" width="74.421875" style="1" customWidth="1"/>
    <col min="3" max="16384" width="9.00390625" style="1" customWidth="1"/>
  </cols>
  <sheetData>
    <row r="1" ht="14.25">
      <c r="B1" s="1" t="s">
        <v>8</v>
      </c>
    </row>
    <row r="3" spans="2:5" ht="28.5">
      <c r="B3" s="2" t="s">
        <v>9</v>
      </c>
      <c r="E3" s="3"/>
    </row>
    <row r="5" ht="14.25">
      <c r="B5" s="1" t="s">
        <v>10</v>
      </c>
    </row>
    <row r="6" ht="14.25">
      <c r="B6" s="1" t="s">
        <v>1</v>
      </c>
    </row>
    <row r="7" ht="14.25">
      <c r="B7" s="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8515625" style="1" customWidth="1"/>
    <col min="2" max="2" width="74.421875" style="1" customWidth="1"/>
    <col min="3" max="16384" width="9.00390625" style="1" customWidth="1"/>
  </cols>
  <sheetData>
    <row r="1" ht="14.25">
      <c r="B1" s="1" t="s">
        <v>11</v>
      </c>
    </row>
    <row r="3" spans="2:5" ht="28.5">
      <c r="B3" s="2" t="s">
        <v>12</v>
      </c>
      <c r="E3" s="3"/>
    </row>
    <row r="5" ht="14.25">
      <c r="B5" s="1" t="s">
        <v>13</v>
      </c>
    </row>
    <row r="6" ht="14.25">
      <c r="B6" s="1" t="s">
        <v>1</v>
      </c>
    </row>
    <row r="7" ht="14.25">
      <c r="B7" s="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8515625" style="1" customWidth="1"/>
    <col min="2" max="2" width="74.421875" style="1" customWidth="1"/>
    <col min="3" max="16384" width="9.00390625" style="1" customWidth="1"/>
  </cols>
  <sheetData>
    <row r="1" ht="14.25">
      <c r="B1" s="1" t="s">
        <v>99</v>
      </c>
    </row>
    <row r="3" spans="2:5" ht="28.5">
      <c r="B3" s="2" t="s">
        <v>97</v>
      </c>
      <c r="E3" s="3"/>
    </row>
    <row r="5" ht="42.75">
      <c r="B5" s="10" t="s">
        <v>100</v>
      </c>
    </row>
    <row r="6" ht="14.25">
      <c r="B6" s="1" t="s">
        <v>1</v>
      </c>
    </row>
    <row r="7" ht="14.25">
      <c r="B7" s="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8515625" style="1" customWidth="1"/>
    <col min="2" max="2" width="74.421875" style="1" customWidth="1"/>
    <col min="3" max="16384" width="9.00390625" style="1" customWidth="1"/>
  </cols>
  <sheetData>
    <row r="1" ht="14.25">
      <c r="B1" s="1" t="s">
        <v>103</v>
      </c>
    </row>
    <row r="3" spans="2:5" ht="28.5">
      <c r="B3" s="2" t="s">
        <v>101</v>
      </c>
      <c r="E3" s="3"/>
    </row>
    <row r="5" ht="28.5">
      <c r="B5" s="10" t="s">
        <v>102</v>
      </c>
    </row>
    <row r="6" ht="14.25">
      <c r="B6" s="1" t="s">
        <v>1</v>
      </c>
    </row>
    <row r="7" ht="14.25">
      <c r="B7" s="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.28125" style="52" customWidth="1"/>
    <col min="2" max="2" width="7.57421875" style="52" customWidth="1"/>
    <col min="3" max="3" width="33.140625" style="52" customWidth="1"/>
    <col min="4" max="4" width="9.00390625" style="52" customWidth="1"/>
    <col min="5" max="5" width="12.140625" style="52" customWidth="1"/>
    <col min="6" max="6" width="12.57421875" style="52" customWidth="1"/>
    <col min="7" max="7" width="13.8515625" style="52" customWidth="1"/>
    <col min="8" max="16384" width="9.00390625" style="52" customWidth="1"/>
  </cols>
  <sheetData>
    <row r="1" ht="13.5">
      <c r="B1" s="118" t="s">
        <v>38</v>
      </c>
    </row>
    <row r="2" spans="6:7" ht="35.25" customHeight="1">
      <c r="F2" s="129" t="s">
        <v>434</v>
      </c>
      <c r="G2" s="130"/>
    </row>
    <row r="5" spans="2:7" ht="47.25" customHeight="1">
      <c r="B5" s="131" t="s">
        <v>415</v>
      </c>
      <c r="C5" s="131"/>
      <c r="D5" s="131"/>
      <c r="E5" s="131"/>
      <c r="F5" s="131"/>
      <c r="G5" s="131"/>
    </row>
    <row r="6" spans="2:7" ht="13.5">
      <c r="B6" s="132" t="s">
        <v>390</v>
      </c>
      <c r="C6" s="132"/>
      <c r="D6" s="132"/>
      <c r="E6" s="132"/>
      <c r="F6" s="132"/>
      <c r="G6" s="132"/>
    </row>
    <row r="8" spans="2:7" ht="13.5">
      <c r="B8" s="133" t="s">
        <v>391</v>
      </c>
      <c r="C8" s="133" t="s">
        <v>392</v>
      </c>
      <c r="D8" s="133" t="s">
        <v>393</v>
      </c>
      <c r="E8" s="134" t="s">
        <v>416</v>
      </c>
      <c r="F8" s="134"/>
      <c r="G8" s="133" t="s">
        <v>208</v>
      </c>
    </row>
    <row r="9" spans="2:7" ht="13.5">
      <c r="B9" s="133"/>
      <c r="C9" s="133"/>
      <c r="D9" s="133"/>
      <c r="E9" s="119" t="s">
        <v>394</v>
      </c>
      <c r="F9" s="119" t="s">
        <v>395</v>
      </c>
      <c r="G9" s="133"/>
    </row>
    <row r="10" spans="2:7" ht="27">
      <c r="B10" s="120" t="s">
        <v>396</v>
      </c>
      <c r="C10" s="121" t="s">
        <v>397</v>
      </c>
      <c r="D10" s="120" t="s">
        <v>398</v>
      </c>
      <c r="E10" s="120" t="s">
        <v>82</v>
      </c>
      <c r="F10" s="120" t="s">
        <v>82</v>
      </c>
      <c r="G10" s="120"/>
    </row>
    <row r="11" spans="2:7" ht="27">
      <c r="B11" s="120" t="s">
        <v>148</v>
      </c>
      <c r="C11" s="121" t="s">
        <v>399</v>
      </c>
      <c r="D11" s="120" t="s">
        <v>398</v>
      </c>
      <c r="E11" s="123">
        <f>E12+E18</f>
        <v>4620.58</v>
      </c>
      <c r="F11" s="123">
        <f>F12+F18</f>
        <v>4014.771905</v>
      </c>
      <c r="G11" s="120"/>
    </row>
    <row r="12" spans="2:7" ht="27">
      <c r="B12" s="120" t="s">
        <v>150</v>
      </c>
      <c r="C12" s="121" t="s">
        <v>417</v>
      </c>
      <c r="D12" s="120" t="s">
        <v>398</v>
      </c>
      <c r="E12" s="123">
        <f>E13+E15+E17</f>
        <v>4146.9</v>
      </c>
      <c r="F12" s="123">
        <f>F13+F15+F17</f>
        <v>3429.439915</v>
      </c>
      <c r="G12" s="120"/>
    </row>
    <row r="13" spans="2:7" ht="13.5">
      <c r="B13" s="120" t="s">
        <v>400</v>
      </c>
      <c r="C13" s="121" t="s">
        <v>401</v>
      </c>
      <c r="D13" s="120" t="s">
        <v>398</v>
      </c>
      <c r="E13" s="123">
        <v>1072.8</v>
      </c>
      <c r="F13" s="123">
        <f>54.44982+683.32568</f>
        <v>737.7755000000001</v>
      </c>
      <c r="G13" s="123"/>
    </row>
    <row r="14" spans="2:7" ht="13.5">
      <c r="B14" s="120" t="s">
        <v>402</v>
      </c>
      <c r="C14" s="121" t="s">
        <v>403</v>
      </c>
      <c r="D14" s="120" t="s">
        <v>398</v>
      </c>
      <c r="E14" s="125">
        <v>0</v>
      </c>
      <c r="F14" s="125">
        <f>F13</f>
        <v>737.7755000000001</v>
      </c>
      <c r="G14" s="120"/>
    </row>
    <row r="15" spans="2:7" ht="13.5">
      <c r="B15" s="120" t="s">
        <v>404</v>
      </c>
      <c r="C15" s="121" t="s">
        <v>418</v>
      </c>
      <c r="D15" s="120" t="s">
        <v>398</v>
      </c>
      <c r="E15" s="123">
        <v>734.98</v>
      </c>
      <c r="F15" s="123">
        <v>733.734555</v>
      </c>
      <c r="G15" s="120"/>
    </row>
    <row r="16" spans="2:7" ht="13.5">
      <c r="B16" s="120" t="s">
        <v>405</v>
      </c>
      <c r="C16" s="121" t="s">
        <v>403</v>
      </c>
      <c r="D16" s="120" t="s">
        <v>398</v>
      </c>
      <c r="E16" s="125">
        <v>0</v>
      </c>
      <c r="F16" s="125">
        <v>0</v>
      </c>
      <c r="G16" s="120"/>
    </row>
    <row r="17" spans="2:7" ht="13.5">
      <c r="B17" s="120" t="s">
        <v>406</v>
      </c>
      <c r="C17" s="121" t="s">
        <v>419</v>
      </c>
      <c r="D17" s="120" t="s">
        <v>398</v>
      </c>
      <c r="E17" s="123">
        <v>2339.12</v>
      </c>
      <c r="F17" s="167">
        <v>1957.92986</v>
      </c>
      <c r="G17" s="123"/>
    </row>
    <row r="18" spans="2:7" ht="27">
      <c r="B18" s="120" t="s">
        <v>155</v>
      </c>
      <c r="C18" s="121" t="s">
        <v>420</v>
      </c>
      <c r="D18" s="120" t="s">
        <v>398</v>
      </c>
      <c r="E18" s="123">
        <v>473.68</v>
      </c>
      <c r="F18" s="125">
        <f>SUM(F19:F26)+57.363</f>
        <v>585.3319900000001</v>
      </c>
      <c r="G18" s="123"/>
    </row>
    <row r="19" spans="2:7" ht="13.5">
      <c r="B19" s="122" t="s">
        <v>421</v>
      </c>
      <c r="C19" s="121" t="s">
        <v>407</v>
      </c>
      <c r="D19" s="120" t="s">
        <v>398</v>
      </c>
      <c r="E19" s="123">
        <v>59.78</v>
      </c>
      <c r="F19" s="125">
        <v>97.92</v>
      </c>
      <c r="G19" s="120"/>
    </row>
    <row r="20" spans="2:7" ht="13.5">
      <c r="B20" s="122" t="s">
        <v>422</v>
      </c>
      <c r="C20" s="121" t="s">
        <v>423</v>
      </c>
      <c r="D20" s="120" t="s">
        <v>398</v>
      </c>
      <c r="E20" s="123">
        <v>222.7</v>
      </c>
      <c r="F20" s="125">
        <v>222.3157</v>
      </c>
      <c r="G20" s="120"/>
    </row>
    <row r="21" spans="2:7" ht="13.5">
      <c r="B21" s="122" t="s">
        <v>424</v>
      </c>
      <c r="C21" s="121" t="s">
        <v>425</v>
      </c>
      <c r="D21" s="120" t="s">
        <v>398</v>
      </c>
      <c r="E21" s="123">
        <v>0</v>
      </c>
      <c r="F21" s="125"/>
      <c r="G21" s="120"/>
    </row>
    <row r="22" spans="2:7" ht="13.5">
      <c r="B22" s="122" t="s">
        <v>426</v>
      </c>
      <c r="C22" s="121" t="s">
        <v>427</v>
      </c>
      <c r="D22" s="120" t="s">
        <v>398</v>
      </c>
      <c r="E22" s="123">
        <v>0</v>
      </c>
      <c r="F22" s="125">
        <v>42.83901</v>
      </c>
      <c r="G22" s="120"/>
    </row>
    <row r="23" spans="2:7" ht="13.5">
      <c r="B23" s="122" t="s">
        <v>428</v>
      </c>
      <c r="C23" s="121" t="s">
        <v>429</v>
      </c>
      <c r="D23" s="120" t="s">
        <v>398</v>
      </c>
      <c r="E23" s="123">
        <v>133.8</v>
      </c>
      <c r="F23" s="123">
        <v>142.526</v>
      </c>
      <c r="G23" s="120"/>
    </row>
    <row r="24" spans="2:7" ht="54.75">
      <c r="B24" s="122" t="s">
        <v>430</v>
      </c>
      <c r="C24" s="121" t="s">
        <v>431</v>
      </c>
      <c r="D24" s="120" t="s">
        <v>398</v>
      </c>
      <c r="E24" s="123">
        <v>0</v>
      </c>
      <c r="F24" s="123">
        <v>0</v>
      </c>
      <c r="G24" s="120"/>
    </row>
    <row r="25" spans="2:7" ht="13.5">
      <c r="B25" s="122" t="s">
        <v>432</v>
      </c>
      <c r="C25" s="121" t="s">
        <v>433</v>
      </c>
      <c r="D25" s="120" t="s">
        <v>398</v>
      </c>
      <c r="E25" s="123">
        <v>0</v>
      </c>
      <c r="F25" s="124">
        <f>473.5953-451.22702</f>
        <v>22.368280000000027</v>
      </c>
      <c r="G25" s="120"/>
    </row>
    <row r="26" spans="2:7" ht="27">
      <c r="B26" s="120" t="s">
        <v>408</v>
      </c>
      <c r="C26" s="121" t="s">
        <v>409</v>
      </c>
      <c r="D26" s="120" t="s">
        <v>398</v>
      </c>
      <c r="E26" s="123">
        <v>0</v>
      </c>
      <c r="F26" s="123">
        <v>0</v>
      </c>
      <c r="G26" s="120"/>
    </row>
    <row r="27" spans="2:7" ht="27">
      <c r="B27" s="120" t="s">
        <v>410</v>
      </c>
      <c r="C27" s="121" t="s">
        <v>411</v>
      </c>
      <c r="D27" s="120" t="s">
        <v>398</v>
      </c>
      <c r="E27" s="125">
        <f>E14+E16</f>
        <v>0</v>
      </c>
      <c r="F27" s="125">
        <f>F14+F16</f>
        <v>737.7755000000001</v>
      </c>
      <c r="G27" s="120"/>
    </row>
    <row r="28" spans="2:7" ht="40.5">
      <c r="B28" s="120" t="s">
        <v>412</v>
      </c>
      <c r="C28" s="121" t="s">
        <v>413</v>
      </c>
      <c r="D28" s="120" t="s">
        <v>398</v>
      </c>
      <c r="E28" s="123" t="s">
        <v>82</v>
      </c>
      <c r="F28" s="123" t="s">
        <v>82</v>
      </c>
      <c r="G28" s="120"/>
    </row>
    <row r="29" spans="2:7" ht="40.5">
      <c r="B29" s="120" t="s">
        <v>148</v>
      </c>
      <c r="C29" s="121" t="s">
        <v>414</v>
      </c>
      <c r="D29" s="120" t="s">
        <v>398</v>
      </c>
      <c r="E29" s="123">
        <v>482.96</v>
      </c>
      <c r="F29" s="124">
        <f>473.5953</f>
        <v>473.5953</v>
      </c>
      <c r="G29" s="120"/>
    </row>
  </sheetData>
  <sheetProtection/>
  <mergeCells count="8">
    <mergeCell ref="F2:G2"/>
    <mergeCell ref="B5:G5"/>
    <mergeCell ref="B6:G6"/>
    <mergeCell ref="B8:B9"/>
    <mergeCell ref="C8:C9"/>
    <mergeCell ref="D8:D9"/>
    <mergeCell ref="E8:F8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8515625" style="1" customWidth="1"/>
    <col min="2" max="2" width="74.421875" style="1" customWidth="1"/>
    <col min="3" max="16384" width="9.00390625" style="1" customWidth="1"/>
  </cols>
  <sheetData>
    <row r="1" ht="14.25">
      <c r="B1" s="1" t="s">
        <v>104</v>
      </c>
    </row>
    <row r="3" spans="2:5" ht="28.5">
      <c r="B3" s="2" t="s">
        <v>105</v>
      </c>
      <c r="E3" s="3"/>
    </row>
    <row r="5" ht="14.25">
      <c r="B5" s="10" t="s">
        <v>124</v>
      </c>
    </row>
    <row r="6" ht="14.25">
      <c r="B6" s="1" t="s">
        <v>1</v>
      </c>
    </row>
    <row r="7" ht="14.25">
      <c r="B7" s="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8515625" style="1" customWidth="1"/>
    <col min="2" max="2" width="74.421875" style="1" customWidth="1"/>
    <col min="3" max="16384" width="9.00390625" style="1" customWidth="1"/>
  </cols>
  <sheetData>
    <row r="1" ht="14.25">
      <c r="B1" s="1" t="s">
        <v>106</v>
      </c>
    </row>
    <row r="3" spans="2:5" ht="28.5">
      <c r="B3" s="2" t="s">
        <v>107</v>
      </c>
      <c r="E3" s="3"/>
    </row>
    <row r="5" ht="14.25">
      <c r="B5" s="10" t="s">
        <v>120</v>
      </c>
    </row>
    <row r="6" ht="14.25">
      <c r="B6" s="1" t="s">
        <v>1</v>
      </c>
    </row>
    <row r="7" ht="14.25">
      <c r="B7" s="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8515625" style="1" customWidth="1"/>
    <col min="2" max="2" width="74.421875" style="1" customWidth="1"/>
    <col min="3" max="16384" width="9.00390625" style="1" customWidth="1"/>
  </cols>
  <sheetData>
    <row r="1" ht="14.25">
      <c r="B1" s="1" t="s">
        <v>121</v>
      </c>
    </row>
    <row r="3" spans="2:5" ht="28.5">
      <c r="B3" s="2" t="s">
        <v>122</v>
      </c>
      <c r="E3" s="3"/>
    </row>
    <row r="5" ht="14.25">
      <c r="B5" s="10" t="s">
        <v>123</v>
      </c>
    </row>
    <row r="6" ht="14.25">
      <c r="B6" s="1" t="s">
        <v>1</v>
      </c>
    </row>
    <row r="7" ht="14.25">
      <c r="B7" s="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8515625" style="1" customWidth="1"/>
    <col min="2" max="2" width="74.421875" style="1" customWidth="1"/>
    <col min="3" max="16384" width="9.00390625" style="1" customWidth="1"/>
  </cols>
  <sheetData>
    <row r="1" ht="14.25">
      <c r="B1" s="1" t="s">
        <v>125</v>
      </c>
    </row>
    <row r="3" spans="2:5" ht="28.5">
      <c r="B3" s="2" t="s">
        <v>126</v>
      </c>
      <c r="E3" s="3"/>
    </row>
    <row r="5" ht="14.25">
      <c r="B5" s="1" t="s">
        <v>132</v>
      </c>
    </row>
    <row r="6" ht="14.25">
      <c r="B6" s="1" t="s">
        <v>1</v>
      </c>
    </row>
    <row r="7" ht="14.25">
      <c r="B7" s="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8515625" style="1" customWidth="1"/>
    <col min="2" max="2" width="74.421875" style="1" customWidth="1"/>
    <col min="3" max="16384" width="9.00390625" style="1" customWidth="1"/>
  </cols>
  <sheetData>
    <row r="1" ht="14.25">
      <c r="B1" s="1" t="s">
        <v>129</v>
      </c>
    </row>
    <row r="3" spans="2:5" ht="28.5">
      <c r="B3" s="2" t="s">
        <v>130</v>
      </c>
      <c r="E3" s="3"/>
    </row>
    <row r="5" ht="14.25">
      <c r="B5" s="1" t="s">
        <v>131</v>
      </c>
    </row>
    <row r="6" ht="14.25">
      <c r="B6" s="1" t="s">
        <v>1</v>
      </c>
    </row>
    <row r="7" ht="14.25">
      <c r="B7" s="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8515625" style="1" customWidth="1"/>
    <col min="2" max="2" width="74.421875" style="1" customWidth="1"/>
    <col min="3" max="16384" width="9.00390625" style="1" customWidth="1"/>
  </cols>
  <sheetData>
    <row r="1" ht="14.25">
      <c r="B1" s="1" t="s">
        <v>133</v>
      </c>
    </row>
    <row r="3" spans="2:5" ht="28.5">
      <c r="B3" s="2" t="s">
        <v>134</v>
      </c>
      <c r="E3" s="3"/>
    </row>
    <row r="5" ht="14.25">
      <c r="B5" s="10" t="s">
        <v>346</v>
      </c>
    </row>
    <row r="6" ht="14.25">
      <c r="B6" s="1" t="s">
        <v>1</v>
      </c>
    </row>
    <row r="7" ht="14.25">
      <c r="B7" s="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C36"/>
  <sheetViews>
    <sheetView zoomScale="90" zoomScaleNormal="90" zoomScalePageLayoutView="0" workbookViewId="0" topLeftCell="A1">
      <selection activeCell="C7" sqref="C7"/>
    </sheetView>
  </sheetViews>
  <sheetFormatPr defaultColWidth="9.140625" defaultRowHeight="15"/>
  <cols>
    <col min="1" max="1" width="3.421875" style="1" customWidth="1"/>
    <col min="2" max="2" width="2.7109375" style="1" customWidth="1"/>
    <col min="3" max="3" width="79.421875" style="1" customWidth="1"/>
    <col min="4" max="4" width="18.421875" style="1" customWidth="1"/>
    <col min="5" max="5" width="9.00390625" style="1" customWidth="1"/>
    <col min="6" max="6" width="13.421875" style="1" customWidth="1"/>
    <col min="7" max="16384" width="9.00390625" style="1" customWidth="1"/>
  </cols>
  <sheetData>
    <row r="1" ht="14.25">
      <c r="C1" s="1" t="s">
        <v>387</v>
      </c>
    </row>
    <row r="3" ht="30" customHeight="1">
      <c r="C3" s="2" t="s">
        <v>295</v>
      </c>
    </row>
    <row r="5" ht="14.25">
      <c r="C5" s="101" t="s">
        <v>379</v>
      </c>
    </row>
    <row r="6" ht="40.5" customHeight="1">
      <c r="C6" s="102" t="s">
        <v>365</v>
      </c>
    </row>
    <row r="7" ht="37.5" customHeight="1">
      <c r="C7" s="102" t="s">
        <v>366</v>
      </c>
    </row>
    <row r="8" ht="17.25" customHeight="1">
      <c r="C8" s="117" t="s">
        <v>385</v>
      </c>
    </row>
    <row r="9" ht="52.5" customHeight="1">
      <c r="C9" s="102" t="s">
        <v>367</v>
      </c>
    </row>
    <row r="10" ht="60.75" customHeight="1">
      <c r="C10" s="102" t="s">
        <v>380</v>
      </c>
    </row>
    <row r="11" ht="80.25" customHeight="1">
      <c r="C11" s="102" t="s">
        <v>368</v>
      </c>
    </row>
    <row r="12" ht="24.75" customHeight="1">
      <c r="C12" s="116" t="s">
        <v>361</v>
      </c>
    </row>
    <row r="13" ht="38.25" customHeight="1">
      <c r="C13" s="102" t="s">
        <v>362</v>
      </c>
    </row>
    <row r="14" ht="88.5" customHeight="1">
      <c r="C14" s="102" t="s">
        <v>360</v>
      </c>
    </row>
    <row r="15" ht="63" customHeight="1">
      <c r="C15" s="102" t="s">
        <v>369</v>
      </c>
    </row>
    <row r="16" ht="85.5" customHeight="1">
      <c r="C16" s="102" t="s">
        <v>370</v>
      </c>
    </row>
    <row r="17" ht="33.75" customHeight="1">
      <c r="C17" s="102" t="s">
        <v>371</v>
      </c>
    </row>
    <row r="18" ht="57.75" customHeight="1">
      <c r="C18" s="102" t="s">
        <v>381</v>
      </c>
    </row>
    <row r="19" ht="87.75" customHeight="1">
      <c r="C19" s="102" t="s">
        <v>364</v>
      </c>
    </row>
    <row r="20" ht="29.25" customHeight="1">
      <c r="C20" s="102" t="s">
        <v>372</v>
      </c>
    </row>
    <row r="21" ht="27.75" customHeight="1">
      <c r="C21" s="102" t="s">
        <v>373</v>
      </c>
    </row>
    <row r="22" ht="88.5" customHeight="1">
      <c r="C22" s="102" t="s">
        <v>374</v>
      </c>
    </row>
    <row r="23" ht="14.25">
      <c r="C23" s="102"/>
    </row>
    <row r="24" ht="17.25" customHeight="1">
      <c r="C24" s="116" t="s">
        <v>375</v>
      </c>
    </row>
    <row r="25" ht="33" customHeight="1">
      <c r="C25" s="102" t="s">
        <v>296</v>
      </c>
    </row>
    <row r="26" ht="30" customHeight="1">
      <c r="C26" s="102" t="s">
        <v>297</v>
      </c>
    </row>
    <row r="27" ht="28.5">
      <c r="C27" s="102" t="s">
        <v>298</v>
      </c>
    </row>
    <row r="28" ht="14.25">
      <c r="C28" s="102" t="s">
        <v>376</v>
      </c>
    </row>
    <row r="29" ht="14.25">
      <c r="C29" s="102" t="s">
        <v>377</v>
      </c>
    </row>
    <row r="30" ht="14.25">
      <c r="C30" s="102" t="s">
        <v>299</v>
      </c>
    </row>
    <row r="31" ht="30" customHeight="1"/>
    <row r="33" ht="14.25">
      <c r="C33" s="101" t="s">
        <v>382</v>
      </c>
    </row>
    <row r="34" ht="76.5" customHeight="1">
      <c r="C34" s="10" t="s">
        <v>378</v>
      </c>
    </row>
    <row r="35" ht="30" customHeight="1">
      <c r="C35" s="101" t="s">
        <v>383</v>
      </c>
    </row>
    <row r="36" ht="33.75" customHeight="1">
      <c r="C36" s="10" t="s">
        <v>384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C6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.421875" style="0" customWidth="1"/>
    <col min="2" max="2" width="55.00390625" style="0" customWidth="1"/>
    <col min="3" max="3" width="26.421875" style="0" customWidth="1"/>
  </cols>
  <sheetData>
    <row r="1" s="1" customFormat="1" ht="14.25">
      <c r="B1" s="1" t="s">
        <v>388</v>
      </c>
    </row>
    <row r="2" s="1" customFormat="1" ht="14.25"/>
    <row r="3" s="1" customFormat="1" ht="28.5" customHeight="1">
      <c r="B3" s="2" t="s">
        <v>386</v>
      </c>
    </row>
    <row r="4" s="1" customFormat="1" ht="14.25"/>
    <row r="5" spans="2:3" s="1" customFormat="1" ht="144">
      <c r="B5" s="103" t="s">
        <v>300</v>
      </c>
      <c r="C5" s="104"/>
    </row>
    <row r="6" spans="2:3" s="1" customFormat="1" ht="42.75">
      <c r="B6" s="103" t="s">
        <v>301</v>
      </c>
      <c r="C6" s="104"/>
    </row>
    <row r="7" spans="2:3" s="1" customFormat="1" ht="14.25">
      <c r="B7" s="104" t="s">
        <v>302</v>
      </c>
      <c r="C7" s="104"/>
    </row>
    <row r="8" spans="2:3" s="1" customFormat="1" ht="57">
      <c r="B8" s="103" t="s">
        <v>347</v>
      </c>
      <c r="C8" s="104"/>
    </row>
    <row r="9" spans="2:3" s="1" customFormat="1" ht="28.5">
      <c r="B9" s="103" t="s">
        <v>303</v>
      </c>
      <c r="C9" s="104"/>
    </row>
    <row r="10" spans="2:3" s="1" customFormat="1" ht="28.5">
      <c r="B10" s="103" t="s">
        <v>304</v>
      </c>
      <c r="C10" s="104"/>
    </row>
    <row r="11" spans="2:3" s="1" customFormat="1" ht="72">
      <c r="B11" s="103" t="s">
        <v>305</v>
      </c>
      <c r="C11" s="104"/>
    </row>
    <row r="12" spans="2:3" s="1" customFormat="1" ht="42.75">
      <c r="B12" s="103" t="s">
        <v>306</v>
      </c>
      <c r="C12" s="104"/>
    </row>
    <row r="13" spans="2:3" s="1" customFormat="1" ht="57">
      <c r="B13" s="103" t="s">
        <v>348</v>
      </c>
      <c r="C13" s="104"/>
    </row>
    <row r="14" spans="2:3" s="1" customFormat="1" ht="42.75">
      <c r="B14" s="103" t="s">
        <v>307</v>
      </c>
      <c r="C14" s="104"/>
    </row>
    <row r="15" spans="2:3" s="1" customFormat="1" ht="57">
      <c r="B15" s="103" t="s">
        <v>349</v>
      </c>
      <c r="C15" s="104"/>
    </row>
    <row r="16" s="1" customFormat="1" ht="14.25"/>
    <row r="17" s="1" customFormat="1" ht="14.25"/>
    <row r="18" s="1" customFormat="1" ht="14.25"/>
    <row r="19" s="1" customFormat="1" ht="14.25"/>
    <row r="20" s="1" customFormat="1" ht="14.25"/>
    <row r="21" spans="2:3" s="1" customFormat="1" ht="28.5" customHeight="1">
      <c r="B21" s="126" t="s">
        <v>308</v>
      </c>
      <c r="C21" s="126"/>
    </row>
    <row r="22" s="1" customFormat="1" ht="14.25">
      <c r="B22" s="2"/>
    </row>
    <row r="23" spans="2:3" s="1" customFormat="1" ht="30.75" customHeight="1">
      <c r="B23" s="165" t="s">
        <v>309</v>
      </c>
      <c r="C23" s="165"/>
    </row>
    <row r="24" spans="2:3" s="1" customFormat="1" ht="75.75" customHeight="1">
      <c r="B24" s="165" t="s">
        <v>310</v>
      </c>
      <c r="C24" s="165"/>
    </row>
    <row r="25" spans="2:3" s="1" customFormat="1" ht="37.5" customHeight="1">
      <c r="B25" s="165" t="s">
        <v>311</v>
      </c>
      <c r="C25" s="165"/>
    </row>
    <row r="26" spans="2:3" s="1" customFormat="1" ht="67.5" customHeight="1">
      <c r="B26" s="165" t="s">
        <v>312</v>
      </c>
      <c r="C26" s="165"/>
    </row>
    <row r="27" spans="2:3" s="1" customFormat="1" ht="52.5" customHeight="1">
      <c r="B27" s="165" t="s">
        <v>313</v>
      </c>
      <c r="C27" s="165"/>
    </row>
    <row r="28" s="1" customFormat="1" ht="14.25"/>
    <row r="29" spans="2:3" s="1" customFormat="1" ht="54.75" customHeight="1">
      <c r="B29" s="126" t="s">
        <v>350</v>
      </c>
      <c r="C29" s="126"/>
    </row>
    <row r="30" s="1" customFormat="1" ht="14.25"/>
    <row r="31" spans="2:3" s="1" customFormat="1" ht="28.5" customHeight="1">
      <c r="B31" s="165" t="s">
        <v>314</v>
      </c>
      <c r="C31" s="165"/>
    </row>
    <row r="32" spans="2:3" s="1" customFormat="1" ht="14.25">
      <c r="B32" s="165" t="s">
        <v>351</v>
      </c>
      <c r="C32" s="165"/>
    </row>
    <row r="33" spans="2:3" s="1" customFormat="1" ht="14.25">
      <c r="B33" s="165" t="s">
        <v>315</v>
      </c>
      <c r="C33" s="165"/>
    </row>
    <row r="34" s="1" customFormat="1" ht="14.25"/>
    <row r="35" s="1" customFormat="1" ht="14.25"/>
    <row r="36" s="1" customFormat="1" ht="14.25"/>
    <row r="37" spans="2:3" s="1" customFormat="1" ht="90.75" customHeight="1">
      <c r="B37" s="126" t="s">
        <v>352</v>
      </c>
      <c r="C37" s="126"/>
    </row>
    <row r="38" s="1" customFormat="1" ht="14.25"/>
    <row r="39" spans="2:3" s="1" customFormat="1" ht="14.25">
      <c r="B39" s="165" t="s">
        <v>316</v>
      </c>
      <c r="C39" s="165"/>
    </row>
    <row r="40" spans="2:3" s="1" customFormat="1" ht="33" customHeight="1">
      <c r="B40" s="165" t="s">
        <v>353</v>
      </c>
      <c r="C40" s="165"/>
    </row>
    <row r="41" spans="2:3" s="1" customFormat="1" ht="18.75" customHeight="1">
      <c r="B41" s="165" t="s">
        <v>317</v>
      </c>
      <c r="C41" s="165"/>
    </row>
    <row r="42" spans="2:3" s="1" customFormat="1" ht="48" customHeight="1">
      <c r="B42" s="165" t="s">
        <v>354</v>
      </c>
      <c r="C42" s="165"/>
    </row>
    <row r="43" s="1" customFormat="1" ht="14.25"/>
    <row r="44" spans="2:3" s="1" customFormat="1" ht="80.25" customHeight="1">
      <c r="B44" s="166" t="s">
        <v>355</v>
      </c>
      <c r="C44" s="166"/>
    </row>
    <row r="45" s="1" customFormat="1" ht="14.25"/>
    <row r="46" spans="2:3" s="1" customFormat="1" ht="81" customHeight="1">
      <c r="B46" s="126" t="s">
        <v>356</v>
      </c>
      <c r="C46" s="126"/>
    </row>
    <row r="47" s="1" customFormat="1" ht="14.25"/>
    <row r="48" spans="2:3" s="1" customFormat="1" ht="14.25">
      <c r="B48" s="165" t="s">
        <v>318</v>
      </c>
      <c r="C48" s="165"/>
    </row>
    <row r="49" spans="2:3" s="1" customFormat="1" ht="28.5" customHeight="1">
      <c r="B49" s="165" t="s">
        <v>357</v>
      </c>
      <c r="C49" s="165"/>
    </row>
    <row r="50" spans="2:3" s="1" customFormat="1" ht="14.25">
      <c r="B50" s="165" t="s">
        <v>319</v>
      </c>
      <c r="C50" s="165"/>
    </row>
    <row r="51" spans="2:3" s="1" customFormat="1" ht="14.25">
      <c r="B51" s="165" t="s">
        <v>320</v>
      </c>
      <c r="C51" s="165"/>
    </row>
    <row r="52" s="1" customFormat="1" ht="14.25"/>
    <row r="53" s="1" customFormat="1" ht="14.25"/>
    <row r="54" spans="2:3" s="1" customFormat="1" ht="100.5" customHeight="1">
      <c r="B54" s="126" t="s">
        <v>358</v>
      </c>
      <c r="C54" s="126"/>
    </row>
    <row r="55" s="1" customFormat="1" ht="14.25"/>
    <row r="56" spans="2:3" s="1" customFormat="1" ht="42.75" customHeight="1">
      <c r="B56" s="165" t="s">
        <v>321</v>
      </c>
      <c r="C56" s="165"/>
    </row>
    <row r="57" spans="2:3" s="1" customFormat="1" ht="14.25">
      <c r="B57" s="165" t="s">
        <v>322</v>
      </c>
      <c r="C57" s="165"/>
    </row>
    <row r="58" spans="2:3" s="1" customFormat="1" ht="14.25">
      <c r="B58" s="165" t="s">
        <v>323</v>
      </c>
      <c r="C58" s="165"/>
    </row>
    <row r="59" spans="2:3" s="1" customFormat="1" ht="14.25">
      <c r="B59" s="165" t="s">
        <v>359</v>
      </c>
      <c r="C59" s="165"/>
    </row>
    <row r="60" s="1" customFormat="1" ht="14.25"/>
    <row r="62" spans="2:3" ht="105" customHeight="1">
      <c r="B62" s="126" t="s">
        <v>363</v>
      </c>
      <c r="C62" s="126"/>
    </row>
  </sheetData>
  <sheetProtection/>
  <mergeCells count="27">
    <mergeCell ref="B62:C62"/>
    <mergeCell ref="B21:C21"/>
    <mergeCell ref="B23:C23"/>
    <mergeCell ref="B24:C24"/>
    <mergeCell ref="B25:C25"/>
    <mergeCell ref="B26:C26"/>
    <mergeCell ref="B27:C27"/>
    <mergeCell ref="B29:C29"/>
    <mergeCell ref="B31:C31"/>
    <mergeCell ref="B32:C32"/>
    <mergeCell ref="B57:C57"/>
    <mergeCell ref="B33:C33"/>
    <mergeCell ref="B37:C37"/>
    <mergeCell ref="B39:C39"/>
    <mergeCell ref="B40:C40"/>
    <mergeCell ref="B41:C41"/>
    <mergeCell ref="B42:C42"/>
    <mergeCell ref="B58:C58"/>
    <mergeCell ref="B46:C46"/>
    <mergeCell ref="B48:C48"/>
    <mergeCell ref="B49:C49"/>
    <mergeCell ref="B44:C44"/>
    <mergeCell ref="B59:C59"/>
    <mergeCell ref="B50:C50"/>
    <mergeCell ref="B51:C51"/>
    <mergeCell ref="B54:C54"/>
    <mergeCell ref="B56:C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zoomScale="80" zoomScaleNormal="80" zoomScalePageLayoutView="0" workbookViewId="0" topLeftCell="A4">
      <selection activeCell="B3" sqref="B3:F3"/>
    </sheetView>
  </sheetViews>
  <sheetFormatPr defaultColWidth="9.140625" defaultRowHeight="15"/>
  <cols>
    <col min="1" max="1" width="3.28125" style="4" customWidth="1"/>
    <col min="2" max="2" width="5.8515625" style="4" customWidth="1"/>
    <col min="3" max="3" width="20.7109375" style="4" customWidth="1"/>
    <col min="4" max="4" width="14.8515625" style="4" customWidth="1"/>
    <col min="5" max="5" width="24.00390625" style="4" customWidth="1"/>
    <col min="6" max="6" width="17.00390625" style="4" customWidth="1"/>
    <col min="7" max="16384" width="9.00390625" style="4" customWidth="1"/>
  </cols>
  <sheetData>
    <row r="1" ht="13.5">
      <c r="B1" s="4" t="s">
        <v>14</v>
      </c>
    </row>
    <row r="3" spans="2:6" ht="30" customHeight="1">
      <c r="B3" s="135" t="s">
        <v>15</v>
      </c>
      <c r="C3" s="135"/>
      <c r="D3" s="135"/>
      <c r="E3" s="135"/>
      <c r="F3" s="135"/>
    </row>
    <row r="6" spans="2:6" s="7" customFormat="1" ht="97.5" customHeight="1">
      <c r="B6" s="5" t="s">
        <v>16</v>
      </c>
      <c r="C6" s="6" t="s">
        <v>17</v>
      </c>
      <c r="D6" s="6" t="s">
        <v>18</v>
      </c>
      <c r="E6" s="6" t="s">
        <v>19</v>
      </c>
      <c r="F6" s="6" t="s">
        <v>20</v>
      </c>
    </row>
    <row r="7" spans="2:6" ht="125.25" customHeight="1">
      <c r="B7" s="5">
        <v>1</v>
      </c>
      <c r="C7" s="8" t="s">
        <v>21</v>
      </c>
      <c r="D7" s="9">
        <v>140555.04</v>
      </c>
      <c r="E7" s="8" t="s">
        <v>22</v>
      </c>
      <c r="F7" s="8" t="s">
        <v>23</v>
      </c>
    </row>
    <row r="8" spans="2:6" ht="124.5" customHeight="1">
      <c r="B8" s="5">
        <v>2</v>
      </c>
      <c r="C8" s="8" t="s">
        <v>24</v>
      </c>
      <c r="D8" s="9">
        <v>45.47</v>
      </c>
      <c r="E8" s="8" t="s">
        <v>22</v>
      </c>
      <c r="F8" s="8" t="s">
        <v>23</v>
      </c>
    </row>
    <row r="9" spans="2:6" ht="67.5" customHeight="1">
      <c r="B9" s="5">
        <v>3</v>
      </c>
      <c r="C9" s="8" t="s">
        <v>25</v>
      </c>
      <c r="D9" s="136" t="s">
        <v>26</v>
      </c>
      <c r="E9" s="137"/>
      <c r="F9" s="138"/>
    </row>
  </sheetData>
  <sheetProtection/>
  <mergeCells count="2">
    <mergeCell ref="B3:F3"/>
    <mergeCell ref="D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zoomScale="80" zoomScaleNormal="80" zoomScalePageLayoutView="0" workbookViewId="0" topLeftCell="A1">
      <selection activeCell="E7" sqref="E7"/>
    </sheetView>
  </sheetViews>
  <sheetFormatPr defaultColWidth="9.140625" defaultRowHeight="15"/>
  <cols>
    <col min="1" max="1" width="3.28125" style="4" customWidth="1"/>
    <col min="2" max="2" width="5.8515625" style="4" customWidth="1"/>
    <col min="3" max="3" width="20.7109375" style="4" customWidth="1"/>
    <col min="4" max="4" width="14.8515625" style="4" customWidth="1"/>
    <col min="5" max="5" width="24.00390625" style="4" customWidth="1"/>
    <col min="6" max="6" width="17.00390625" style="4" customWidth="1"/>
    <col min="7" max="16384" width="9.00390625" style="4" customWidth="1"/>
  </cols>
  <sheetData>
    <row r="1" ht="13.5">
      <c r="B1" s="4" t="s">
        <v>14</v>
      </c>
    </row>
    <row r="3" spans="2:6" ht="30" customHeight="1">
      <c r="B3" s="135" t="s">
        <v>15</v>
      </c>
      <c r="C3" s="135"/>
      <c r="D3" s="135"/>
      <c r="E3" s="135"/>
      <c r="F3" s="135"/>
    </row>
    <row r="6" spans="2:6" s="7" customFormat="1" ht="97.5" customHeight="1">
      <c r="B6" s="5" t="s">
        <v>16</v>
      </c>
      <c r="C6" s="6" t="s">
        <v>17</v>
      </c>
      <c r="D6" s="6" t="s">
        <v>18</v>
      </c>
      <c r="E6" s="6" t="s">
        <v>19</v>
      </c>
      <c r="F6" s="6" t="s">
        <v>20</v>
      </c>
    </row>
    <row r="7" spans="2:6" ht="125.25" customHeight="1">
      <c r="B7" s="5">
        <v>1</v>
      </c>
      <c r="C7" s="8" t="s">
        <v>21</v>
      </c>
      <c r="D7" s="9">
        <v>158800.68</v>
      </c>
      <c r="E7" s="8" t="s">
        <v>98</v>
      </c>
      <c r="F7" s="8" t="s">
        <v>27</v>
      </c>
    </row>
    <row r="8" spans="2:6" ht="124.5" customHeight="1">
      <c r="B8" s="5">
        <v>2</v>
      </c>
      <c r="C8" s="8" t="s">
        <v>24</v>
      </c>
      <c r="D8" s="9">
        <v>57.39</v>
      </c>
      <c r="E8" s="8" t="s">
        <v>98</v>
      </c>
      <c r="F8" s="8" t="s">
        <v>27</v>
      </c>
    </row>
    <row r="9" spans="2:6" ht="67.5" customHeight="1">
      <c r="B9" s="5">
        <v>3</v>
      </c>
      <c r="C9" s="8" t="s">
        <v>25</v>
      </c>
      <c r="D9" s="136" t="s">
        <v>26</v>
      </c>
      <c r="E9" s="137"/>
      <c r="F9" s="138"/>
    </row>
  </sheetData>
  <sheetProtection/>
  <mergeCells count="2">
    <mergeCell ref="B3:F3"/>
    <mergeCell ref="D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17" sqref="F17"/>
    </sheetView>
  </sheetViews>
  <sheetFormatPr defaultColWidth="8.140625" defaultRowHeight="15"/>
  <cols>
    <col min="1" max="1" width="4.7109375" style="21" customWidth="1"/>
    <col min="2" max="2" width="35.00390625" style="41" customWidth="1"/>
    <col min="3" max="3" width="6.421875" style="21" customWidth="1"/>
    <col min="4" max="5" width="4.28125" style="21" customWidth="1"/>
    <col min="6" max="6" width="6.7109375" style="21" customWidth="1"/>
    <col min="7" max="7" width="5.421875" style="21" customWidth="1"/>
    <col min="8" max="16384" width="8.140625" style="21" customWidth="1"/>
  </cols>
  <sheetData>
    <row r="1" spans="1:7" ht="13.5">
      <c r="A1" s="19"/>
      <c r="B1" s="20" t="s">
        <v>138</v>
      </c>
      <c r="C1" s="19"/>
      <c r="D1" s="19"/>
      <c r="E1" s="19"/>
      <c r="F1" s="19"/>
      <c r="G1" s="19"/>
    </row>
    <row r="2" spans="1:7" ht="13.5">
      <c r="A2" s="19"/>
      <c r="B2" s="20"/>
      <c r="C2" s="19"/>
      <c r="D2" s="19"/>
      <c r="E2" s="19"/>
      <c r="F2" s="19"/>
      <c r="G2" s="19"/>
    </row>
    <row r="3" spans="2:7" ht="42.75" customHeight="1">
      <c r="B3" s="22" t="s">
        <v>324</v>
      </c>
      <c r="C3" s="23"/>
      <c r="D3" s="23"/>
      <c r="E3" s="23"/>
      <c r="F3" s="23"/>
      <c r="G3" s="23"/>
    </row>
    <row r="4" spans="1:7" ht="13.5">
      <c r="A4" s="24" t="s">
        <v>139</v>
      </c>
      <c r="B4" s="25"/>
      <c r="C4" s="24"/>
      <c r="D4" s="24"/>
      <c r="E4" s="24"/>
      <c r="F4" s="24"/>
      <c r="G4" s="26" t="s">
        <v>140</v>
      </c>
    </row>
    <row r="5" spans="1:7" ht="12.75" customHeight="1">
      <c r="A5" s="139" t="s">
        <v>141</v>
      </c>
      <c r="B5" s="141" t="s">
        <v>142</v>
      </c>
      <c r="C5" s="143">
        <v>2012</v>
      </c>
      <c r="D5" s="143"/>
      <c r="E5" s="143"/>
      <c r="F5" s="143"/>
      <c r="G5" s="143"/>
    </row>
    <row r="6" spans="1:7" ht="27">
      <c r="A6" s="140"/>
      <c r="B6" s="142"/>
      <c r="C6" s="27" t="s">
        <v>143</v>
      </c>
      <c r="D6" s="27" t="s">
        <v>144</v>
      </c>
      <c r="E6" s="27" t="s">
        <v>145</v>
      </c>
      <c r="F6" s="27" t="s">
        <v>146</v>
      </c>
      <c r="G6" s="27" t="s">
        <v>147</v>
      </c>
    </row>
    <row r="7" spans="1:7" s="30" customFormat="1" ht="11.25">
      <c r="A7" s="28">
        <v>1</v>
      </c>
      <c r="B7" s="29">
        <v>2</v>
      </c>
      <c r="C7" s="28">
        <v>8</v>
      </c>
      <c r="D7" s="28">
        <v>9</v>
      </c>
      <c r="E7" s="28">
        <v>10</v>
      </c>
      <c r="F7" s="28">
        <v>11</v>
      </c>
      <c r="G7" s="28">
        <v>12</v>
      </c>
    </row>
    <row r="8" spans="1:7" ht="14.25">
      <c r="A8" s="31" t="s">
        <v>148</v>
      </c>
      <c r="B8" s="32" t="s">
        <v>149</v>
      </c>
      <c r="C8" s="33">
        <v>9.251</v>
      </c>
      <c r="D8" s="34"/>
      <c r="E8" s="34"/>
      <c r="F8" s="33">
        <f>C8</f>
        <v>9.251</v>
      </c>
      <c r="G8" s="34"/>
    </row>
    <row r="9" spans="1:7" ht="14.25">
      <c r="A9" s="31" t="s">
        <v>150</v>
      </c>
      <c r="B9" s="32" t="s">
        <v>151</v>
      </c>
      <c r="C9" s="34"/>
      <c r="D9" s="34"/>
      <c r="E9" s="34"/>
      <c r="F9" s="34"/>
      <c r="G9" s="34"/>
    </row>
    <row r="10" spans="1:7" ht="14.25">
      <c r="A10" s="31"/>
      <c r="B10" s="32" t="s">
        <v>152</v>
      </c>
      <c r="C10" s="34"/>
      <c r="D10" s="34"/>
      <c r="E10" s="34"/>
      <c r="F10" s="34"/>
      <c r="G10" s="34"/>
    </row>
    <row r="11" spans="1:7" ht="14.25">
      <c r="A11" s="31"/>
      <c r="B11" s="32" t="s">
        <v>144</v>
      </c>
      <c r="C11" s="34"/>
      <c r="D11" s="34"/>
      <c r="E11" s="34"/>
      <c r="F11" s="34"/>
      <c r="G11" s="34"/>
    </row>
    <row r="12" spans="1:7" ht="14.25">
      <c r="A12" s="31"/>
      <c r="B12" s="32" t="s">
        <v>145</v>
      </c>
      <c r="C12" s="34"/>
      <c r="D12" s="34"/>
      <c r="E12" s="34"/>
      <c r="F12" s="34"/>
      <c r="G12" s="34"/>
    </row>
    <row r="13" spans="1:7" ht="14.25">
      <c r="A13" s="31"/>
      <c r="B13" s="32" t="s">
        <v>146</v>
      </c>
      <c r="C13" s="34"/>
      <c r="D13" s="34"/>
      <c r="E13" s="34"/>
      <c r="F13" s="34"/>
      <c r="G13" s="34"/>
    </row>
    <row r="14" spans="1:7" ht="14.25">
      <c r="A14" s="31" t="s">
        <v>153</v>
      </c>
      <c r="B14" s="32" t="s">
        <v>154</v>
      </c>
      <c r="C14" s="34"/>
      <c r="D14" s="34"/>
      <c r="E14" s="34"/>
      <c r="F14" s="34"/>
      <c r="G14" s="34"/>
    </row>
    <row r="15" spans="1:7" ht="27">
      <c r="A15" s="31" t="s">
        <v>155</v>
      </c>
      <c r="B15" s="32" t="s">
        <v>156</v>
      </c>
      <c r="C15" s="34"/>
      <c r="D15" s="34"/>
      <c r="E15" s="34"/>
      <c r="F15" s="34"/>
      <c r="G15" s="34"/>
    </row>
    <row r="16" spans="1:7" ht="27">
      <c r="A16" s="31" t="s">
        <v>157</v>
      </c>
      <c r="B16" s="32" t="s">
        <v>158</v>
      </c>
      <c r="C16" s="33">
        <f>C8</f>
        <v>9.251</v>
      </c>
      <c r="D16" s="34"/>
      <c r="E16" s="34"/>
      <c r="F16" s="33">
        <v>5.776</v>
      </c>
      <c r="G16" s="33">
        <v>3.475</v>
      </c>
    </row>
    <row r="17" spans="1:7" ht="14.25">
      <c r="A17" s="31" t="s">
        <v>159</v>
      </c>
      <c r="B17" s="32" t="s">
        <v>160</v>
      </c>
      <c r="C17" s="33">
        <v>0.33</v>
      </c>
      <c r="D17" s="34"/>
      <c r="E17" s="34"/>
      <c r="F17" s="33">
        <v>0.206</v>
      </c>
      <c r="G17" s="33">
        <v>0.124</v>
      </c>
    </row>
    <row r="18" spans="1:7" ht="14.25">
      <c r="A18" s="31"/>
      <c r="B18" s="32" t="s">
        <v>161</v>
      </c>
      <c r="C18" s="35">
        <f>C17/C16*100</f>
        <v>3.567181926278241</v>
      </c>
      <c r="D18" s="35"/>
      <c r="E18" s="35"/>
      <c r="F18" s="35">
        <f>F17/F16*100</f>
        <v>3.5664819944598336</v>
      </c>
      <c r="G18" s="35">
        <f>G17/G16*100</f>
        <v>3.5683453237410068</v>
      </c>
    </row>
    <row r="19" spans="1:7" ht="42" customHeight="1">
      <c r="A19" s="31" t="s">
        <v>162</v>
      </c>
      <c r="B19" s="36" t="s">
        <v>163</v>
      </c>
      <c r="C19" s="35"/>
      <c r="D19" s="35"/>
      <c r="E19" s="35"/>
      <c r="F19" s="35"/>
      <c r="G19" s="35"/>
    </row>
    <row r="20" spans="1:7" ht="14.25">
      <c r="A20" s="31" t="s">
        <v>164</v>
      </c>
      <c r="B20" s="32" t="s">
        <v>165</v>
      </c>
      <c r="C20" s="33">
        <f>C16-C17</f>
        <v>8.921</v>
      </c>
      <c r="D20" s="34"/>
      <c r="E20" s="34"/>
      <c r="F20" s="33">
        <f>F16-F17</f>
        <v>5.569999999999999</v>
      </c>
      <c r="G20" s="33">
        <f>G16-G17</f>
        <v>3.351</v>
      </c>
    </row>
    <row r="21" spans="1:7" ht="27">
      <c r="A21" s="31" t="s">
        <v>166</v>
      </c>
      <c r="B21" s="32" t="s">
        <v>167</v>
      </c>
      <c r="C21" s="33">
        <v>0.178</v>
      </c>
      <c r="D21" s="35"/>
      <c r="E21" s="35"/>
      <c r="F21" s="35"/>
      <c r="G21" s="33">
        <f>C21</f>
        <v>0.178</v>
      </c>
    </row>
    <row r="22" spans="1:7" ht="14.25">
      <c r="A22" s="31"/>
      <c r="B22" s="32" t="s">
        <v>168</v>
      </c>
      <c r="C22" s="34"/>
      <c r="D22" s="34"/>
      <c r="E22" s="34"/>
      <c r="F22" s="34"/>
      <c r="G22" s="34"/>
    </row>
    <row r="23" spans="1:7" ht="27">
      <c r="A23" s="31"/>
      <c r="B23" s="32" t="s">
        <v>169</v>
      </c>
      <c r="C23" s="34"/>
      <c r="D23" s="34"/>
      <c r="E23" s="34"/>
      <c r="F23" s="34"/>
      <c r="G23" s="34"/>
    </row>
    <row r="24" spans="1:7" ht="14.25">
      <c r="A24" s="31"/>
      <c r="B24" s="32" t="s">
        <v>170</v>
      </c>
      <c r="C24" s="34"/>
      <c r="D24" s="34"/>
      <c r="E24" s="34"/>
      <c r="F24" s="34"/>
      <c r="G24" s="34"/>
    </row>
    <row r="25" spans="1:7" ht="14.25">
      <c r="A25" s="31" t="s">
        <v>171</v>
      </c>
      <c r="B25" s="37" t="s">
        <v>172</v>
      </c>
      <c r="C25" s="34"/>
      <c r="D25" s="34"/>
      <c r="E25" s="34"/>
      <c r="F25" s="34"/>
      <c r="G25" s="34"/>
    </row>
    <row r="26" spans="1:7" ht="14.25">
      <c r="A26" s="31" t="s">
        <v>173</v>
      </c>
      <c r="B26" s="32" t="s">
        <v>174</v>
      </c>
      <c r="C26" s="33">
        <f>C20-C21</f>
        <v>8.742999999999999</v>
      </c>
      <c r="D26" s="34"/>
      <c r="E26" s="34"/>
      <c r="F26" s="33">
        <f>F20-F21</f>
        <v>5.569999999999999</v>
      </c>
      <c r="G26" s="33">
        <f>G20-G21</f>
        <v>3.173</v>
      </c>
    </row>
    <row r="27" spans="1:7" ht="13.5">
      <c r="A27" s="19"/>
      <c r="B27" s="20"/>
      <c r="C27" s="19"/>
      <c r="D27" s="19"/>
      <c r="E27" s="19"/>
      <c r="F27" s="19"/>
      <c r="G27" s="19"/>
    </row>
    <row r="28" spans="1:7" ht="13.5">
      <c r="A28" s="19"/>
      <c r="B28" s="20"/>
      <c r="C28" s="19"/>
      <c r="D28" s="19"/>
      <c r="E28" s="19"/>
      <c r="F28" s="19"/>
      <c r="G28" s="19"/>
    </row>
    <row r="29" spans="1:7" ht="13.5">
      <c r="A29" s="19"/>
      <c r="B29" s="20"/>
      <c r="C29" s="19"/>
      <c r="D29" s="19"/>
      <c r="E29" s="19"/>
      <c r="F29" s="19"/>
      <c r="G29" s="19"/>
    </row>
    <row r="30" spans="1:7" ht="14.25">
      <c r="A30" s="38"/>
      <c r="B30" s="39"/>
      <c r="C30" s="40"/>
      <c r="D30" s="40"/>
      <c r="E30" s="40"/>
      <c r="F30" s="40"/>
      <c r="G30" s="40"/>
    </row>
    <row r="31" spans="1:7" ht="13.5">
      <c r="A31" s="40"/>
      <c r="B31" s="39"/>
      <c r="C31" s="40"/>
      <c r="D31" s="40"/>
      <c r="E31" s="40"/>
      <c r="F31" s="40"/>
      <c r="G31" s="40"/>
    </row>
    <row r="32" spans="1:7" ht="14.25">
      <c r="A32" s="38"/>
      <c r="B32" s="39"/>
      <c r="C32" s="40"/>
      <c r="D32" s="40"/>
      <c r="E32" s="40"/>
      <c r="F32" s="40"/>
      <c r="G32" s="40"/>
    </row>
    <row r="33" spans="1:7" ht="13.5">
      <c r="A33" s="40"/>
      <c r="B33" s="39"/>
      <c r="C33" s="40"/>
      <c r="D33" s="40"/>
      <c r="E33" s="40"/>
      <c r="F33" s="40"/>
      <c r="G33" s="40"/>
    </row>
    <row r="34" spans="1:7" ht="13.5">
      <c r="A34" s="40"/>
      <c r="B34" s="39"/>
      <c r="C34" s="40"/>
      <c r="D34" s="40"/>
      <c r="E34" s="40"/>
      <c r="F34" s="40"/>
      <c r="G34" s="40"/>
    </row>
    <row r="35" spans="1:7" ht="13.5">
      <c r="A35" s="40"/>
      <c r="B35" s="39"/>
      <c r="C35" s="40"/>
      <c r="D35" s="40"/>
      <c r="E35" s="40"/>
      <c r="F35" s="40"/>
      <c r="G35" s="40"/>
    </row>
    <row r="36" spans="1:7" ht="13.5">
      <c r="A36" s="40"/>
      <c r="B36" s="39"/>
      <c r="C36" s="40"/>
      <c r="D36" s="40"/>
      <c r="E36" s="40"/>
      <c r="F36" s="40"/>
      <c r="G36" s="40"/>
    </row>
    <row r="37" spans="1:7" ht="13.5">
      <c r="A37" s="40"/>
      <c r="B37" s="39"/>
      <c r="C37" s="40"/>
      <c r="D37" s="40"/>
      <c r="E37" s="40"/>
      <c r="F37" s="40"/>
      <c r="G37" s="40"/>
    </row>
  </sheetData>
  <sheetProtection/>
  <mergeCells count="3">
    <mergeCell ref="A5:A6"/>
    <mergeCell ref="B5:B6"/>
    <mergeCell ref="C5:G5"/>
  </mergeCells>
  <printOptions horizontalCentered="1"/>
  <pageMargins left="0.3937007874015748" right="0.07874015748031496" top="0.3937007874015748" bottom="0" header="0" footer="0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90" workbookViewId="0" topLeftCell="A1">
      <selection activeCell="I16" sqref="I16"/>
    </sheetView>
  </sheetViews>
  <sheetFormatPr defaultColWidth="8.140625" defaultRowHeight="15"/>
  <cols>
    <col min="1" max="1" width="6.140625" style="21" customWidth="1"/>
    <col min="2" max="2" width="39.421875" style="41" customWidth="1"/>
    <col min="3" max="3" width="6.8515625" style="21" customWidth="1"/>
    <col min="4" max="5" width="4.28125" style="21" customWidth="1"/>
    <col min="6" max="6" width="6.8515625" style="21" customWidth="1"/>
    <col min="7" max="7" width="6.7109375" style="21" customWidth="1"/>
    <col min="8" max="16384" width="8.140625" style="21" customWidth="1"/>
  </cols>
  <sheetData>
    <row r="1" spans="1:7" ht="13.5">
      <c r="A1" s="19"/>
      <c r="B1" s="20" t="s">
        <v>175</v>
      </c>
      <c r="C1" s="42"/>
      <c r="D1" s="43"/>
      <c r="E1" s="43"/>
      <c r="G1" s="42"/>
    </row>
    <row r="2" spans="1:7" ht="13.5">
      <c r="A2" s="19"/>
      <c r="B2" s="20"/>
      <c r="C2" s="44"/>
      <c r="D2" s="43"/>
      <c r="E2" s="43"/>
      <c r="F2" s="43"/>
      <c r="G2" s="42"/>
    </row>
    <row r="3" spans="2:7" ht="44.25" customHeight="1">
      <c r="B3" s="45" t="s">
        <v>325</v>
      </c>
      <c r="C3" s="46"/>
      <c r="D3" s="46"/>
      <c r="E3" s="46"/>
      <c r="F3" s="46"/>
      <c r="G3" s="46"/>
    </row>
    <row r="4" spans="1:7" ht="13.5">
      <c r="A4" s="24" t="s">
        <v>139</v>
      </c>
      <c r="B4" s="25"/>
      <c r="C4" s="42"/>
      <c r="D4" s="43"/>
      <c r="E4" s="43"/>
      <c r="F4" s="26" t="s">
        <v>176</v>
      </c>
      <c r="G4" s="42"/>
    </row>
    <row r="5" spans="1:7" ht="13.5">
      <c r="A5" s="139" t="s">
        <v>141</v>
      </c>
      <c r="B5" s="141" t="s">
        <v>142</v>
      </c>
      <c r="C5" s="143">
        <v>2012</v>
      </c>
      <c r="D5" s="143"/>
      <c r="E5" s="143"/>
      <c r="F5" s="143"/>
      <c r="G5" s="143"/>
    </row>
    <row r="6" spans="1:7" ht="27">
      <c r="A6" s="140"/>
      <c r="B6" s="142"/>
      <c r="C6" s="27" t="s">
        <v>143</v>
      </c>
      <c r="D6" s="27" t="s">
        <v>144</v>
      </c>
      <c r="E6" s="27" t="s">
        <v>145</v>
      </c>
      <c r="F6" s="27" t="s">
        <v>146</v>
      </c>
      <c r="G6" s="27" t="s">
        <v>147</v>
      </c>
    </row>
    <row r="7" spans="1:7" ht="13.5">
      <c r="A7" s="28">
        <v>1</v>
      </c>
      <c r="B7" s="29">
        <v>2</v>
      </c>
      <c r="C7" s="28">
        <v>8</v>
      </c>
      <c r="D7" s="28">
        <v>9</v>
      </c>
      <c r="E7" s="28">
        <v>10</v>
      </c>
      <c r="F7" s="28">
        <v>11</v>
      </c>
      <c r="G7" s="28">
        <v>12</v>
      </c>
    </row>
    <row r="8" spans="1:7" ht="14.25">
      <c r="A8" s="31" t="s">
        <v>148</v>
      </c>
      <c r="B8" s="32" t="s">
        <v>177</v>
      </c>
      <c r="C8" s="105">
        <v>2.7903</v>
      </c>
      <c r="D8" s="105"/>
      <c r="E8" s="105"/>
      <c r="F8" s="105">
        <f>C8</f>
        <v>2.7903</v>
      </c>
      <c r="G8" s="105"/>
    </row>
    <row r="9" spans="1:7" ht="14.25">
      <c r="A9" s="31" t="s">
        <v>150</v>
      </c>
      <c r="B9" s="32" t="s">
        <v>151</v>
      </c>
      <c r="C9" s="105"/>
      <c r="D9" s="105"/>
      <c r="E9" s="105"/>
      <c r="F9" s="105"/>
      <c r="G9" s="105"/>
    </row>
    <row r="10" spans="1:7" ht="14.25">
      <c r="A10" s="31"/>
      <c r="B10" s="32" t="s">
        <v>152</v>
      </c>
      <c r="C10" s="105"/>
      <c r="D10" s="105"/>
      <c r="E10" s="105"/>
      <c r="F10" s="105"/>
      <c r="G10" s="105"/>
    </row>
    <row r="11" spans="1:7" ht="14.25">
      <c r="A11" s="31"/>
      <c r="B11" s="32" t="s">
        <v>144</v>
      </c>
      <c r="C11" s="105"/>
      <c r="D11" s="105"/>
      <c r="E11" s="105"/>
      <c r="F11" s="105"/>
      <c r="G11" s="105"/>
    </row>
    <row r="12" spans="1:7" ht="14.25">
      <c r="A12" s="31"/>
      <c r="B12" s="32" t="s">
        <v>145</v>
      </c>
      <c r="C12" s="105"/>
      <c r="D12" s="105"/>
      <c r="E12" s="105"/>
      <c r="F12" s="105"/>
      <c r="G12" s="105"/>
    </row>
    <row r="13" spans="1:7" ht="14.25">
      <c r="A13" s="31"/>
      <c r="B13" s="32" t="s">
        <v>146</v>
      </c>
      <c r="C13" s="105"/>
      <c r="D13" s="105"/>
      <c r="E13" s="105"/>
      <c r="F13" s="105"/>
      <c r="G13" s="105"/>
    </row>
    <row r="14" spans="1:7" ht="14.25">
      <c r="A14" s="31" t="s">
        <v>153</v>
      </c>
      <c r="B14" s="32" t="s">
        <v>178</v>
      </c>
      <c r="C14" s="105"/>
      <c r="D14" s="105"/>
      <c r="E14" s="105"/>
      <c r="F14" s="105"/>
      <c r="G14" s="105"/>
    </row>
    <row r="15" spans="1:7" ht="27">
      <c r="A15" s="47" t="s">
        <v>179</v>
      </c>
      <c r="B15" s="32" t="s">
        <v>156</v>
      </c>
      <c r="C15" s="105"/>
      <c r="D15" s="105"/>
      <c r="E15" s="105"/>
      <c r="F15" s="105"/>
      <c r="G15" s="105"/>
    </row>
    <row r="16" spans="1:7" ht="14.25">
      <c r="A16" s="47" t="s">
        <v>180</v>
      </c>
      <c r="B16" s="32" t="s">
        <v>181</v>
      </c>
      <c r="C16" s="105">
        <f>C8</f>
        <v>2.7903</v>
      </c>
      <c r="D16" s="105"/>
      <c r="E16" s="105"/>
      <c r="F16" s="105">
        <v>1.7421</v>
      </c>
      <c r="G16" s="105">
        <v>1.0482</v>
      </c>
    </row>
    <row r="17" spans="1:7" ht="14.25">
      <c r="A17" s="31" t="s">
        <v>159</v>
      </c>
      <c r="B17" s="32" t="s">
        <v>182</v>
      </c>
      <c r="C17" s="105">
        <v>0.0995</v>
      </c>
      <c r="D17" s="105"/>
      <c r="E17" s="105"/>
      <c r="F17" s="105">
        <v>0.0621</v>
      </c>
      <c r="G17" s="105">
        <v>0.0374</v>
      </c>
    </row>
    <row r="18" spans="1:7" ht="14.25">
      <c r="A18" s="31"/>
      <c r="B18" s="32" t="s">
        <v>183</v>
      </c>
      <c r="C18" s="35">
        <f>C17/C16*100</f>
        <v>3.565924810952228</v>
      </c>
      <c r="D18" s="35"/>
      <c r="E18" s="35"/>
      <c r="F18" s="35">
        <v>3.57</v>
      </c>
      <c r="G18" s="35">
        <f>G17/G16*100</f>
        <v>3.568021369967564</v>
      </c>
    </row>
    <row r="19" spans="1:7" ht="27">
      <c r="A19" s="31" t="s">
        <v>162</v>
      </c>
      <c r="B19" s="48" t="s">
        <v>184</v>
      </c>
      <c r="C19" s="105"/>
      <c r="D19" s="105"/>
      <c r="E19" s="105"/>
      <c r="F19" s="105"/>
      <c r="G19" s="105"/>
    </row>
    <row r="20" spans="1:7" ht="26.25">
      <c r="A20" s="31" t="s">
        <v>164</v>
      </c>
      <c r="B20" s="49" t="s">
        <v>185</v>
      </c>
      <c r="C20" s="105">
        <f>C16-C17</f>
        <v>2.6908</v>
      </c>
      <c r="D20" s="105"/>
      <c r="E20" s="105"/>
      <c r="F20" s="105">
        <f>F16-F17</f>
        <v>1.68</v>
      </c>
      <c r="G20" s="105">
        <f>G16-G17</f>
        <v>1.0108</v>
      </c>
    </row>
    <row r="21" spans="1:7" ht="54.75">
      <c r="A21" s="31" t="s">
        <v>166</v>
      </c>
      <c r="B21" s="32" t="s">
        <v>186</v>
      </c>
      <c r="C21" s="105">
        <v>0.0538</v>
      </c>
      <c r="D21" s="105"/>
      <c r="E21" s="105"/>
      <c r="F21" s="105"/>
      <c r="G21" s="105">
        <f>C21</f>
        <v>0.0538</v>
      </c>
    </row>
    <row r="22" spans="1:7" ht="27">
      <c r="A22" s="31" t="s">
        <v>171</v>
      </c>
      <c r="B22" s="32" t="s">
        <v>187</v>
      </c>
      <c r="C22" s="105"/>
      <c r="D22" s="105"/>
      <c r="E22" s="105"/>
      <c r="F22" s="105"/>
      <c r="G22" s="105"/>
    </row>
    <row r="23" spans="1:7" ht="14.25">
      <c r="A23" s="31" t="s">
        <v>173</v>
      </c>
      <c r="B23" s="32" t="s">
        <v>188</v>
      </c>
      <c r="C23" s="105">
        <f>C20-C21</f>
        <v>2.637</v>
      </c>
      <c r="D23" s="105"/>
      <c r="E23" s="105"/>
      <c r="F23" s="105">
        <f>F20</f>
        <v>1.68</v>
      </c>
      <c r="G23" s="105">
        <f>G20-G21</f>
        <v>0.957</v>
      </c>
    </row>
    <row r="24" ht="24" customHeight="1"/>
    <row r="25" spans="1:3" ht="15.75">
      <c r="A25" s="50"/>
      <c r="B25" s="51"/>
      <c r="C25" s="50"/>
    </row>
    <row r="26" ht="17.25" customHeight="1"/>
    <row r="27" spans="1:5" ht="15.75">
      <c r="A27" s="50"/>
      <c r="B27" s="51"/>
      <c r="C27" s="50"/>
      <c r="D27" s="50"/>
      <c r="E27" s="50"/>
    </row>
    <row r="28" spans="1:5" ht="23.25" customHeight="1">
      <c r="A28" s="50"/>
      <c r="B28" s="51"/>
      <c r="C28" s="50"/>
      <c r="D28" s="50"/>
      <c r="E28" s="50"/>
    </row>
    <row r="29" spans="1:5" ht="15.75">
      <c r="A29" s="50"/>
      <c r="B29" s="51"/>
      <c r="C29" s="50"/>
      <c r="D29" s="50"/>
      <c r="E29" s="50"/>
    </row>
    <row r="30" spans="1:5" ht="15.75">
      <c r="A30" s="50"/>
      <c r="B30" s="51"/>
      <c r="C30" s="50"/>
      <c r="D30" s="50"/>
      <c r="E30" s="50"/>
    </row>
  </sheetData>
  <sheetProtection/>
  <mergeCells count="3">
    <mergeCell ref="A5:A6"/>
    <mergeCell ref="B5:B6"/>
    <mergeCell ref="C5:G5"/>
  </mergeCells>
  <printOptions horizontalCentered="1"/>
  <pageMargins left="0.3937007874015748" right="0.2755905511811024" top="0.3937007874015748" bottom="0" header="0" footer="0"/>
  <pageSetup blackAndWhite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4">
      <selection activeCell="E9" sqref="E9"/>
    </sheetView>
  </sheetViews>
  <sheetFormatPr defaultColWidth="9.140625" defaultRowHeight="15"/>
  <cols>
    <col min="1" max="1" width="1.57421875" style="52" customWidth="1"/>
    <col min="2" max="2" width="3.57421875" style="52" customWidth="1"/>
    <col min="3" max="3" width="36.140625" style="52" customWidth="1"/>
    <col min="4" max="4" width="3.8515625" style="52" customWidth="1"/>
    <col min="5" max="5" width="11.28125" style="52" customWidth="1"/>
    <col min="6" max="6" width="10.421875" style="52" customWidth="1"/>
    <col min="7" max="7" width="21.421875" style="52" customWidth="1"/>
    <col min="8" max="16384" width="9.00390625" style="52" customWidth="1"/>
  </cols>
  <sheetData>
    <row r="1" ht="13.5">
      <c r="B1" s="52" t="s">
        <v>51</v>
      </c>
    </row>
    <row r="3" spans="2:7" ht="13.5">
      <c r="B3" s="144" t="s">
        <v>326</v>
      </c>
      <c r="C3" s="144"/>
      <c r="D3" s="144"/>
      <c r="E3" s="144"/>
      <c r="F3" s="144"/>
      <c r="G3" s="144"/>
    </row>
    <row r="5" spans="2:7" ht="38.25" customHeight="1">
      <c r="B5" s="115" t="s">
        <v>148</v>
      </c>
      <c r="C5" s="107" t="s">
        <v>189</v>
      </c>
      <c r="D5" s="108" t="s">
        <v>82</v>
      </c>
      <c r="E5" s="108" t="s">
        <v>329</v>
      </c>
      <c r="F5" s="108" t="s">
        <v>190</v>
      </c>
      <c r="G5" s="109"/>
    </row>
    <row r="6" spans="2:7" ht="39" customHeight="1">
      <c r="B6" s="151" t="s">
        <v>159</v>
      </c>
      <c r="C6" s="152" t="s">
        <v>191</v>
      </c>
      <c r="D6" s="153" t="s">
        <v>82</v>
      </c>
      <c r="E6" s="110" t="s">
        <v>330</v>
      </c>
      <c r="F6" s="112">
        <v>0.0364</v>
      </c>
      <c r="G6" s="106" t="s">
        <v>192</v>
      </c>
    </row>
    <row r="7" spans="2:7" ht="39" customHeight="1">
      <c r="B7" s="146"/>
      <c r="C7" s="148"/>
      <c r="D7" s="154"/>
      <c r="E7" s="111" t="s">
        <v>331</v>
      </c>
      <c r="F7" s="113">
        <v>0.0364</v>
      </c>
      <c r="G7" s="106" t="s">
        <v>435</v>
      </c>
    </row>
    <row r="8" spans="2:7" ht="72.75" customHeight="1">
      <c r="B8" s="58" t="s">
        <v>162</v>
      </c>
      <c r="C8" s="53" t="s">
        <v>193</v>
      </c>
      <c r="D8" s="54" t="s">
        <v>82</v>
      </c>
      <c r="E8" s="155" t="s">
        <v>332</v>
      </c>
      <c r="F8" s="155"/>
      <c r="G8" s="156"/>
    </row>
    <row r="9" spans="2:7" ht="35.25" customHeight="1">
      <c r="B9" s="145" t="s">
        <v>164</v>
      </c>
      <c r="C9" s="147" t="s">
        <v>194</v>
      </c>
      <c r="D9" s="149" t="s">
        <v>82</v>
      </c>
      <c r="E9" s="56" t="s">
        <v>195</v>
      </c>
      <c r="F9" s="114" t="s">
        <v>327</v>
      </c>
      <c r="G9" s="57"/>
    </row>
    <row r="10" spans="2:7" ht="33" customHeight="1">
      <c r="B10" s="146"/>
      <c r="C10" s="148"/>
      <c r="D10" s="150"/>
      <c r="E10" s="59" t="s">
        <v>147</v>
      </c>
      <c r="F10" s="54" t="s">
        <v>328</v>
      </c>
      <c r="G10" s="55"/>
    </row>
  </sheetData>
  <sheetProtection/>
  <mergeCells count="8">
    <mergeCell ref="B3:G3"/>
    <mergeCell ref="B9:B10"/>
    <mergeCell ref="C9:C10"/>
    <mergeCell ref="D9:D10"/>
    <mergeCell ref="B6:B7"/>
    <mergeCell ref="C6:C7"/>
    <mergeCell ref="D6:D7"/>
    <mergeCell ref="E8:G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9.140625" defaultRowHeight="15"/>
  <cols>
    <col min="1" max="1" width="4.7109375" style="60" customWidth="1"/>
    <col min="2" max="2" width="47.7109375" style="60" customWidth="1"/>
    <col min="3" max="3" width="10.28125" style="60" customWidth="1"/>
    <col min="4" max="4" width="9.57421875" style="60" customWidth="1"/>
    <col min="5" max="5" width="11.7109375" style="60" customWidth="1"/>
    <col min="6" max="7" width="10.421875" style="60" customWidth="1"/>
    <col min="8" max="8" width="12.7109375" style="60" customWidth="1"/>
    <col min="9" max="9" width="13.8515625" style="60" customWidth="1"/>
    <col min="10" max="10" width="11.57421875" style="60" customWidth="1"/>
    <col min="11" max="11" width="14.28125" style="60" customWidth="1"/>
    <col min="12" max="12" width="22.8515625" style="60" customWidth="1"/>
    <col min="13" max="16384" width="9.140625" style="60" customWidth="1"/>
  </cols>
  <sheetData>
    <row r="1" spans="2:9" ht="15.75">
      <c r="B1" s="60" t="s">
        <v>55</v>
      </c>
      <c r="I1" s="61" t="s">
        <v>196</v>
      </c>
    </row>
    <row r="2" ht="15.75">
      <c r="I2" s="60" t="s">
        <v>197</v>
      </c>
    </row>
    <row r="3" spans="9:11" ht="26.25" customHeight="1">
      <c r="I3" s="62"/>
      <c r="J3" s="62"/>
      <c r="K3" s="60" t="s">
        <v>198</v>
      </c>
    </row>
    <row r="4" ht="24" customHeight="1">
      <c r="I4" s="60" t="s">
        <v>199</v>
      </c>
    </row>
    <row r="6" ht="15.75">
      <c r="A6" s="61" t="s">
        <v>200</v>
      </c>
    </row>
    <row r="7" ht="15.75">
      <c r="A7" s="61" t="s">
        <v>201</v>
      </c>
    </row>
    <row r="8" ht="15.75">
      <c r="A8" s="61" t="s">
        <v>202</v>
      </c>
    </row>
    <row r="9" ht="23.25" customHeight="1"/>
    <row r="10" spans="1:12" s="1" customFormat="1" ht="24" customHeight="1">
      <c r="A10" s="157" t="s">
        <v>16</v>
      </c>
      <c r="B10" s="157" t="s">
        <v>203</v>
      </c>
      <c r="C10" s="157" t="s">
        <v>204</v>
      </c>
      <c r="D10" s="157"/>
      <c r="E10" s="157"/>
      <c r="F10" s="157"/>
      <c r="G10" s="157"/>
      <c r="H10" s="163" t="s">
        <v>205</v>
      </c>
      <c r="I10" s="164"/>
      <c r="J10" s="157" t="s">
        <v>206</v>
      </c>
      <c r="K10" s="157" t="s">
        <v>207</v>
      </c>
      <c r="L10" s="157" t="s">
        <v>208</v>
      </c>
    </row>
    <row r="11" spans="1:12" s="65" customFormat="1" ht="43.5" customHeight="1">
      <c r="A11" s="157"/>
      <c r="B11" s="157"/>
      <c r="C11" s="63">
        <v>2011</v>
      </c>
      <c r="D11" s="63">
        <v>2012</v>
      </c>
      <c r="E11" s="63">
        <v>2013</v>
      </c>
      <c r="F11" s="63">
        <v>2014</v>
      </c>
      <c r="G11" s="63">
        <v>2015</v>
      </c>
      <c r="H11" s="64" t="s">
        <v>209</v>
      </c>
      <c r="I11" s="64" t="s">
        <v>210</v>
      </c>
      <c r="J11" s="157"/>
      <c r="K11" s="157"/>
      <c r="L11" s="157"/>
    </row>
    <row r="12" spans="1:12" s="67" customFormat="1" ht="15.75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/>
      <c r="I12" s="66">
        <v>8</v>
      </c>
      <c r="J12" s="66">
        <v>9</v>
      </c>
      <c r="K12" s="66">
        <v>10</v>
      </c>
      <c r="L12" s="66">
        <v>11</v>
      </c>
    </row>
    <row r="13" spans="1:12" ht="15.75">
      <c r="A13" s="158" t="s">
        <v>211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</row>
    <row r="14" spans="1:12" s="73" customFormat="1" ht="54" customHeight="1">
      <c r="A14" s="68" t="s">
        <v>148</v>
      </c>
      <c r="B14" s="69" t="s">
        <v>212</v>
      </c>
      <c r="C14" s="70"/>
      <c r="D14" s="70"/>
      <c r="E14" s="70">
        <v>20</v>
      </c>
      <c r="F14" s="70"/>
      <c r="G14" s="70"/>
      <c r="H14" s="70" t="s">
        <v>213</v>
      </c>
      <c r="I14" s="71">
        <v>25</v>
      </c>
      <c r="J14" s="70" t="s">
        <v>214</v>
      </c>
      <c r="K14" s="72" t="s">
        <v>215</v>
      </c>
      <c r="L14" s="69" t="s">
        <v>216</v>
      </c>
    </row>
    <row r="15" spans="1:12" s="73" customFormat="1" ht="54" customHeight="1">
      <c r="A15" s="68" t="s">
        <v>159</v>
      </c>
      <c r="B15" s="74" t="s">
        <v>217</v>
      </c>
      <c r="C15" s="70">
        <v>5</v>
      </c>
      <c r="D15" s="70"/>
      <c r="E15" s="70">
        <v>7</v>
      </c>
      <c r="F15" s="70"/>
      <c r="G15" s="70">
        <v>10</v>
      </c>
      <c r="H15" s="70" t="s">
        <v>218</v>
      </c>
      <c r="I15" s="71">
        <v>3</v>
      </c>
      <c r="J15" s="70" t="s">
        <v>219</v>
      </c>
      <c r="K15" s="72" t="s">
        <v>215</v>
      </c>
      <c r="L15" s="69" t="s">
        <v>220</v>
      </c>
    </row>
    <row r="16" spans="1:12" s="73" customFormat="1" ht="54" customHeight="1">
      <c r="A16" s="68" t="s">
        <v>162</v>
      </c>
      <c r="B16" s="75" t="s">
        <v>221</v>
      </c>
      <c r="C16" s="70">
        <v>25</v>
      </c>
      <c r="D16" s="70">
        <v>30</v>
      </c>
      <c r="E16" s="70">
        <v>30</v>
      </c>
      <c r="F16" s="70">
        <v>35</v>
      </c>
      <c r="G16" s="70">
        <v>35</v>
      </c>
      <c r="H16" s="70" t="s">
        <v>222</v>
      </c>
      <c r="I16" s="71">
        <v>65</v>
      </c>
      <c r="J16" s="70" t="s">
        <v>219</v>
      </c>
      <c r="K16" s="72" t="s">
        <v>215</v>
      </c>
      <c r="L16" s="69" t="s">
        <v>223</v>
      </c>
    </row>
    <row r="17" spans="1:12" s="73" customFormat="1" ht="63" customHeight="1">
      <c r="A17" s="68" t="s">
        <v>164</v>
      </c>
      <c r="B17" s="69" t="s">
        <v>224</v>
      </c>
      <c r="C17" s="70">
        <v>1</v>
      </c>
      <c r="D17" s="70"/>
      <c r="E17" s="70"/>
      <c r="F17" s="70"/>
      <c r="G17" s="70"/>
      <c r="H17" s="70" t="s">
        <v>225</v>
      </c>
      <c r="I17" s="71">
        <v>7</v>
      </c>
      <c r="J17" s="70" t="s">
        <v>214</v>
      </c>
      <c r="K17" s="72" t="s">
        <v>215</v>
      </c>
      <c r="L17" s="76" t="s">
        <v>226</v>
      </c>
    </row>
    <row r="18" spans="1:12" s="73" customFormat="1" ht="51.75" customHeight="1">
      <c r="A18" s="68" t="s">
        <v>227</v>
      </c>
      <c r="B18" s="77" t="s">
        <v>228</v>
      </c>
      <c r="C18" s="70">
        <v>4</v>
      </c>
      <c r="D18" s="70"/>
      <c r="E18" s="70">
        <v>5</v>
      </c>
      <c r="F18" s="70"/>
      <c r="G18" s="70">
        <v>7</v>
      </c>
      <c r="H18" s="70" t="s">
        <v>229</v>
      </c>
      <c r="I18" s="71">
        <v>2.2</v>
      </c>
      <c r="J18" s="70" t="s">
        <v>219</v>
      </c>
      <c r="K18" s="72" t="s">
        <v>215</v>
      </c>
      <c r="L18" s="76" t="s">
        <v>230</v>
      </c>
    </row>
    <row r="19" spans="1:12" s="73" customFormat="1" ht="51" customHeight="1">
      <c r="A19" s="68" t="s">
        <v>231</v>
      </c>
      <c r="B19" s="77" t="s">
        <v>232</v>
      </c>
      <c r="C19" s="70"/>
      <c r="D19" s="70">
        <v>1</v>
      </c>
      <c r="E19" s="70"/>
      <c r="F19" s="70">
        <v>1</v>
      </c>
      <c r="G19" s="70"/>
      <c r="H19" s="70" t="s">
        <v>233</v>
      </c>
      <c r="I19" s="71">
        <v>2.7</v>
      </c>
      <c r="J19" s="70" t="s">
        <v>234</v>
      </c>
      <c r="K19" s="72" t="s">
        <v>215</v>
      </c>
      <c r="L19" s="76" t="s">
        <v>235</v>
      </c>
    </row>
    <row r="20" spans="1:12" s="73" customFormat="1" ht="54.75" customHeight="1">
      <c r="A20" s="68" t="s">
        <v>236</v>
      </c>
      <c r="B20" s="77" t="s">
        <v>237</v>
      </c>
      <c r="C20" s="70"/>
      <c r="D20" s="70">
        <v>50</v>
      </c>
      <c r="E20" s="70"/>
      <c r="F20" s="70"/>
      <c r="G20" s="70"/>
      <c r="H20" s="70"/>
      <c r="I20" s="71"/>
      <c r="J20" s="70"/>
      <c r="K20" s="72" t="s">
        <v>215</v>
      </c>
      <c r="L20" s="78" t="s">
        <v>238</v>
      </c>
    </row>
    <row r="21" spans="1:12" s="73" customFormat="1" ht="54.75" customHeight="1">
      <c r="A21" s="68" t="s">
        <v>239</v>
      </c>
      <c r="B21" s="77" t="s">
        <v>240</v>
      </c>
      <c r="C21" s="70">
        <v>120</v>
      </c>
      <c r="D21" s="70"/>
      <c r="E21" s="70"/>
      <c r="F21" s="70"/>
      <c r="G21" s="70"/>
      <c r="H21" s="70" t="s">
        <v>241</v>
      </c>
      <c r="I21" s="71">
        <v>18</v>
      </c>
      <c r="J21" s="70" t="s">
        <v>242</v>
      </c>
      <c r="K21" s="72" t="s">
        <v>215</v>
      </c>
      <c r="L21" s="78" t="s">
        <v>243</v>
      </c>
    </row>
    <row r="22" spans="1:12" s="79" customFormat="1" ht="24.75" customHeight="1">
      <c r="A22" s="159" t="s">
        <v>244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1:12" s="73" customFormat="1" ht="63" customHeight="1">
      <c r="A23" s="68" t="s">
        <v>148</v>
      </c>
      <c r="B23" s="69" t="s">
        <v>245</v>
      </c>
      <c r="C23" s="70"/>
      <c r="D23" s="70">
        <v>65</v>
      </c>
      <c r="E23" s="70"/>
      <c r="F23" s="70">
        <v>76</v>
      </c>
      <c r="G23" s="70"/>
      <c r="H23" s="70" t="s">
        <v>246</v>
      </c>
      <c r="I23" s="71">
        <v>9</v>
      </c>
      <c r="J23" s="70" t="s">
        <v>242</v>
      </c>
      <c r="K23" s="72" t="s">
        <v>215</v>
      </c>
      <c r="L23" s="69" t="s">
        <v>247</v>
      </c>
    </row>
    <row r="24" spans="1:12" s="73" customFormat="1" ht="78.75" customHeight="1">
      <c r="A24" s="68" t="s">
        <v>159</v>
      </c>
      <c r="B24" s="77" t="s">
        <v>248</v>
      </c>
      <c r="C24" s="70">
        <v>260</v>
      </c>
      <c r="D24" s="70">
        <v>280</v>
      </c>
      <c r="E24" s="70">
        <v>300</v>
      </c>
      <c r="F24" s="70">
        <v>330</v>
      </c>
      <c r="G24" s="70">
        <v>350</v>
      </c>
      <c r="H24" s="70" t="s">
        <v>249</v>
      </c>
      <c r="I24" s="71">
        <v>21.6</v>
      </c>
      <c r="J24" s="70" t="s">
        <v>250</v>
      </c>
      <c r="K24" s="72" t="s">
        <v>215</v>
      </c>
      <c r="L24" s="76" t="s">
        <v>251</v>
      </c>
    </row>
    <row r="25" spans="1:12" s="73" customFormat="1" ht="63" customHeight="1">
      <c r="A25" s="68" t="s">
        <v>162</v>
      </c>
      <c r="B25" s="80" t="s">
        <v>252</v>
      </c>
      <c r="C25" s="70">
        <v>30</v>
      </c>
      <c r="D25" s="70">
        <v>33</v>
      </c>
      <c r="E25" s="70">
        <v>35</v>
      </c>
      <c r="F25" s="70">
        <v>39</v>
      </c>
      <c r="G25" s="70">
        <v>42</v>
      </c>
      <c r="H25" s="70"/>
      <c r="I25" s="71"/>
      <c r="J25" s="70" t="s">
        <v>234</v>
      </c>
      <c r="K25" s="72" t="s">
        <v>215</v>
      </c>
      <c r="L25" s="69" t="s">
        <v>253</v>
      </c>
    </row>
    <row r="26" spans="1:12" s="73" customFormat="1" ht="63" customHeight="1">
      <c r="A26" s="68" t="s">
        <v>164</v>
      </c>
      <c r="B26" s="80" t="s">
        <v>254</v>
      </c>
      <c r="C26" s="70"/>
      <c r="D26" s="70"/>
      <c r="E26" s="70">
        <v>30</v>
      </c>
      <c r="F26" s="70"/>
      <c r="G26" s="70">
        <v>40</v>
      </c>
      <c r="H26" s="70" t="s">
        <v>255</v>
      </c>
      <c r="I26" s="71">
        <v>92.4</v>
      </c>
      <c r="J26" s="70" t="s">
        <v>214</v>
      </c>
      <c r="K26" s="72" t="s">
        <v>215</v>
      </c>
      <c r="L26" s="69" t="s">
        <v>256</v>
      </c>
    </row>
    <row r="27" spans="1:12" s="73" customFormat="1" ht="63" customHeight="1">
      <c r="A27" s="68" t="s">
        <v>227</v>
      </c>
      <c r="B27" s="77" t="s">
        <v>257</v>
      </c>
      <c r="C27" s="70">
        <v>8</v>
      </c>
      <c r="D27" s="70">
        <v>8</v>
      </c>
      <c r="E27" s="70">
        <v>10</v>
      </c>
      <c r="F27" s="70">
        <v>10</v>
      </c>
      <c r="G27" s="70">
        <v>12</v>
      </c>
      <c r="H27" s="70" t="s">
        <v>258</v>
      </c>
      <c r="I27" s="71">
        <v>3.6</v>
      </c>
      <c r="J27" s="70" t="s">
        <v>219</v>
      </c>
      <c r="K27" s="72" t="s">
        <v>215</v>
      </c>
      <c r="L27" s="69" t="s">
        <v>259</v>
      </c>
    </row>
    <row r="28" spans="1:12" s="73" customFormat="1" ht="63" customHeight="1">
      <c r="A28" s="68" t="s">
        <v>231</v>
      </c>
      <c r="B28" s="80" t="s">
        <v>260</v>
      </c>
      <c r="C28" s="70">
        <v>3</v>
      </c>
      <c r="D28" s="70">
        <v>3</v>
      </c>
      <c r="E28" s="70">
        <v>4</v>
      </c>
      <c r="F28" s="70">
        <v>5</v>
      </c>
      <c r="G28" s="70">
        <v>5</v>
      </c>
      <c r="H28" s="70" t="s">
        <v>246</v>
      </c>
      <c r="I28" s="71">
        <v>9</v>
      </c>
      <c r="J28" s="70" t="s">
        <v>214</v>
      </c>
      <c r="K28" s="72" t="s">
        <v>215</v>
      </c>
      <c r="L28" s="81" t="s">
        <v>261</v>
      </c>
    </row>
    <row r="29" spans="1:12" s="85" customFormat="1" ht="63" customHeight="1">
      <c r="A29" s="82" t="s">
        <v>236</v>
      </c>
      <c r="B29" s="80" t="s">
        <v>262</v>
      </c>
      <c r="C29" s="83">
        <v>2</v>
      </c>
      <c r="D29" s="83">
        <v>2</v>
      </c>
      <c r="E29" s="83">
        <v>2</v>
      </c>
      <c r="F29" s="83">
        <v>3</v>
      </c>
      <c r="G29" s="83">
        <v>3</v>
      </c>
      <c r="H29" s="83"/>
      <c r="I29" s="84">
        <v>30</v>
      </c>
      <c r="J29" s="83"/>
      <c r="K29" s="72" t="s">
        <v>215</v>
      </c>
      <c r="L29" s="74" t="s">
        <v>263</v>
      </c>
    </row>
    <row r="30" spans="1:12" s="85" customFormat="1" ht="63" customHeight="1">
      <c r="A30" s="82" t="s">
        <v>239</v>
      </c>
      <c r="B30" s="80" t="s">
        <v>264</v>
      </c>
      <c r="C30" s="83"/>
      <c r="D30" s="83"/>
      <c r="E30" s="83"/>
      <c r="F30" s="83"/>
      <c r="G30" s="83"/>
      <c r="H30" s="83" t="s">
        <v>241</v>
      </c>
      <c r="I30" s="84">
        <v>18</v>
      </c>
      <c r="J30" s="83"/>
      <c r="K30" s="86"/>
      <c r="L30" s="81" t="s">
        <v>243</v>
      </c>
    </row>
    <row r="31" spans="1:12" s="85" customFormat="1" ht="63" customHeight="1">
      <c r="A31" s="82" t="s">
        <v>265</v>
      </c>
      <c r="B31" s="87" t="s">
        <v>237</v>
      </c>
      <c r="C31" s="83"/>
      <c r="D31" s="83">
        <v>50</v>
      </c>
      <c r="E31" s="83"/>
      <c r="F31" s="83"/>
      <c r="G31" s="83"/>
      <c r="H31" s="83"/>
      <c r="I31" s="84"/>
      <c r="J31" s="83"/>
      <c r="K31" s="86" t="s">
        <v>215</v>
      </c>
      <c r="L31" s="78" t="s">
        <v>238</v>
      </c>
    </row>
    <row r="32" spans="1:12" s="85" customFormat="1" ht="63" customHeight="1">
      <c r="A32" s="82" t="s">
        <v>266</v>
      </c>
      <c r="B32" s="87" t="s">
        <v>267</v>
      </c>
      <c r="C32" s="83"/>
      <c r="D32" s="83"/>
      <c r="E32" s="83"/>
      <c r="F32" s="83"/>
      <c r="G32" s="83"/>
      <c r="H32" s="83" t="s">
        <v>241</v>
      </c>
      <c r="I32" s="84">
        <v>18</v>
      </c>
      <c r="J32" s="83"/>
      <c r="K32" s="86"/>
      <c r="L32" s="81" t="s">
        <v>243</v>
      </c>
    </row>
    <row r="34" spans="1:12" s="79" customFormat="1" ht="25.5" customHeight="1">
      <c r="A34" s="162" t="s">
        <v>268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</row>
    <row r="35" spans="1:12" s="73" customFormat="1" ht="63" customHeight="1">
      <c r="A35" s="70" t="s">
        <v>148</v>
      </c>
      <c r="B35" s="77" t="s">
        <v>269</v>
      </c>
      <c r="C35" s="70">
        <v>1</v>
      </c>
      <c r="D35" s="70"/>
      <c r="E35" s="70"/>
      <c r="F35" s="70"/>
      <c r="G35" s="70"/>
      <c r="H35" s="70" t="s">
        <v>270</v>
      </c>
      <c r="I35" s="70">
        <v>2.5</v>
      </c>
      <c r="J35" s="70" t="s">
        <v>214</v>
      </c>
      <c r="K35" s="72" t="s">
        <v>215</v>
      </c>
      <c r="L35" s="76" t="s">
        <v>271</v>
      </c>
    </row>
    <row r="36" spans="1:12" s="73" customFormat="1" ht="63" customHeight="1">
      <c r="A36" s="70" t="s">
        <v>159</v>
      </c>
      <c r="B36" s="87" t="s">
        <v>272</v>
      </c>
      <c r="C36" s="70">
        <v>2</v>
      </c>
      <c r="D36" s="70">
        <v>2</v>
      </c>
      <c r="E36" s="70">
        <v>2</v>
      </c>
      <c r="F36" s="70">
        <v>3</v>
      </c>
      <c r="G36" s="70">
        <v>3</v>
      </c>
      <c r="H36" s="70" t="s">
        <v>273</v>
      </c>
      <c r="I36" s="71">
        <v>25</v>
      </c>
      <c r="J36" s="70" t="s">
        <v>214</v>
      </c>
      <c r="K36" s="72" t="s">
        <v>215</v>
      </c>
      <c r="L36" s="76"/>
    </row>
    <row r="37" spans="1:12" s="73" customFormat="1" ht="49.5" customHeight="1">
      <c r="A37" s="70" t="s">
        <v>162</v>
      </c>
      <c r="B37" s="87" t="s">
        <v>274</v>
      </c>
      <c r="C37" s="70"/>
      <c r="D37" s="70"/>
      <c r="E37" s="70">
        <v>50</v>
      </c>
      <c r="F37" s="70">
        <v>50</v>
      </c>
      <c r="G37" s="70">
        <v>50</v>
      </c>
      <c r="H37" s="70" t="s">
        <v>275</v>
      </c>
      <c r="I37" s="71">
        <v>7</v>
      </c>
      <c r="J37" s="70" t="s">
        <v>242</v>
      </c>
      <c r="K37" s="72" t="s">
        <v>215</v>
      </c>
      <c r="L37" s="70"/>
    </row>
    <row r="38" spans="1:12" s="73" customFormat="1" ht="63" customHeight="1">
      <c r="A38" s="70" t="s">
        <v>164</v>
      </c>
      <c r="B38" s="77" t="s">
        <v>237</v>
      </c>
      <c r="C38" s="70"/>
      <c r="D38" s="70">
        <v>50</v>
      </c>
      <c r="E38" s="70"/>
      <c r="F38" s="70"/>
      <c r="G38" s="70"/>
      <c r="H38" s="83"/>
      <c r="I38" s="71"/>
      <c r="J38" s="70"/>
      <c r="K38" s="72" t="s">
        <v>215</v>
      </c>
      <c r="L38" s="78" t="s">
        <v>238</v>
      </c>
    </row>
    <row r="39" spans="1:12" s="73" customFormat="1" ht="56.25" customHeight="1">
      <c r="A39" s="70" t="s">
        <v>227</v>
      </c>
      <c r="B39" s="77" t="s">
        <v>276</v>
      </c>
      <c r="C39" s="70">
        <v>170</v>
      </c>
      <c r="D39" s="70">
        <v>170</v>
      </c>
      <c r="E39" s="70">
        <v>170</v>
      </c>
      <c r="F39" s="70">
        <v>170</v>
      </c>
      <c r="G39" s="70"/>
      <c r="H39" s="70"/>
      <c r="I39" s="71">
        <v>50</v>
      </c>
      <c r="J39" s="70" t="s">
        <v>277</v>
      </c>
      <c r="K39" s="72" t="s">
        <v>215</v>
      </c>
      <c r="L39" s="88" t="s">
        <v>278</v>
      </c>
    </row>
    <row r="40" spans="1:12" s="73" customFormat="1" ht="63" customHeight="1">
      <c r="A40" s="70" t="s">
        <v>231</v>
      </c>
      <c r="B40" s="77" t="s">
        <v>279</v>
      </c>
      <c r="C40" s="70">
        <v>2</v>
      </c>
      <c r="D40" s="70">
        <v>2</v>
      </c>
      <c r="E40" s="70">
        <v>2</v>
      </c>
      <c r="F40" s="70">
        <v>2</v>
      </c>
      <c r="G40" s="70">
        <v>2</v>
      </c>
      <c r="H40" s="70" t="s">
        <v>280</v>
      </c>
      <c r="I40" s="71">
        <v>11.2</v>
      </c>
      <c r="J40" s="70" t="s">
        <v>214</v>
      </c>
      <c r="K40" s="72" t="s">
        <v>215</v>
      </c>
      <c r="L40" s="76" t="s">
        <v>281</v>
      </c>
    </row>
    <row r="41" spans="1:12" s="73" customFormat="1" ht="70.5" customHeight="1">
      <c r="A41" s="70" t="s">
        <v>236</v>
      </c>
      <c r="B41" s="77" t="s">
        <v>282</v>
      </c>
      <c r="C41" s="70">
        <v>6</v>
      </c>
      <c r="D41" s="70">
        <v>6</v>
      </c>
      <c r="E41" s="70">
        <v>6</v>
      </c>
      <c r="F41" s="70">
        <v>8</v>
      </c>
      <c r="G41" s="70">
        <v>10</v>
      </c>
      <c r="H41" s="70" t="s">
        <v>283</v>
      </c>
      <c r="I41" s="71">
        <v>14</v>
      </c>
      <c r="J41" s="70" t="s">
        <v>214</v>
      </c>
      <c r="K41" s="72" t="s">
        <v>215</v>
      </c>
      <c r="L41" s="76" t="s">
        <v>281</v>
      </c>
    </row>
    <row r="42" spans="1:12" s="73" customFormat="1" ht="22.5" customHeight="1">
      <c r="A42" s="89"/>
      <c r="B42" s="75"/>
      <c r="C42" s="90"/>
      <c r="D42" s="90"/>
      <c r="E42" s="89"/>
      <c r="F42" s="89"/>
      <c r="G42" s="89"/>
      <c r="H42" s="89"/>
      <c r="I42" s="91"/>
      <c r="J42" s="89"/>
      <c r="K42" s="92"/>
      <c r="L42" s="93"/>
    </row>
    <row r="43" spans="2:5" ht="22.5" customHeight="1">
      <c r="B43" s="60" t="s">
        <v>284</v>
      </c>
      <c r="C43" s="62"/>
      <c r="D43" s="62"/>
      <c r="E43" s="60" t="s">
        <v>285</v>
      </c>
    </row>
    <row r="44" spans="2:5" ht="28.5" customHeight="1">
      <c r="B44" s="60" t="s">
        <v>286</v>
      </c>
      <c r="C44" s="94"/>
      <c r="D44" s="94"/>
      <c r="E44" s="60" t="s">
        <v>287</v>
      </c>
    </row>
  </sheetData>
  <sheetProtection/>
  <mergeCells count="10">
    <mergeCell ref="L10:L11"/>
    <mergeCell ref="A13:L13"/>
    <mergeCell ref="A22:L22"/>
    <mergeCell ref="A34:L34"/>
    <mergeCell ref="A10:A11"/>
    <mergeCell ref="B10:B11"/>
    <mergeCell ref="C10:G10"/>
    <mergeCell ref="H10:I10"/>
    <mergeCell ref="J10:J11"/>
    <mergeCell ref="K10:K11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70" r:id="rId1"/>
  <headerFooter differentFirst="1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1.421875" style="1" customWidth="1"/>
    <col min="2" max="3" width="14.140625" style="1" customWidth="1"/>
    <col min="4" max="4" width="15.8515625" style="1" customWidth="1"/>
    <col min="5" max="5" width="14.57421875" style="1" customWidth="1"/>
    <col min="6" max="6" width="19.140625" style="1" customWidth="1"/>
    <col min="7" max="7" width="20.28125" style="1" customWidth="1"/>
    <col min="8" max="8" width="22.8515625" style="1" customWidth="1"/>
    <col min="10" max="16384" width="9.00390625" style="1" customWidth="1"/>
  </cols>
  <sheetData>
    <row r="1" ht="14.25">
      <c r="B1" s="1" t="s">
        <v>62</v>
      </c>
    </row>
    <row r="3" spans="2:8" ht="21" customHeight="1">
      <c r="B3" s="126" t="s">
        <v>333</v>
      </c>
      <c r="C3" s="126"/>
      <c r="D3" s="126"/>
      <c r="E3" s="126"/>
      <c r="F3" s="126"/>
      <c r="G3" s="126"/>
      <c r="H3" s="126"/>
    </row>
    <row r="7" spans="2:8" s="96" customFormat="1" ht="57">
      <c r="B7" s="95" t="s">
        <v>288</v>
      </c>
      <c r="C7" s="95" t="s">
        <v>289</v>
      </c>
      <c r="D7" s="95" t="s">
        <v>290</v>
      </c>
      <c r="E7" s="95" t="s">
        <v>291</v>
      </c>
      <c r="F7" s="95" t="s">
        <v>292</v>
      </c>
      <c r="G7" s="95" t="s">
        <v>293</v>
      </c>
      <c r="H7" s="95" t="s">
        <v>294</v>
      </c>
    </row>
    <row r="8" spans="2:8" ht="14.25" customHeight="1">
      <c r="B8" s="97" t="s">
        <v>334</v>
      </c>
      <c r="C8" s="98" t="s">
        <v>82</v>
      </c>
      <c r="D8" s="98" t="s">
        <v>82</v>
      </c>
      <c r="E8" s="98" t="s">
        <v>82</v>
      </c>
      <c r="F8" s="98" t="s">
        <v>82</v>
      </c>
      <c r="G8" s="98" t="s">
        <v>82</v>
      </c>
      <c r="H8" s="98" t="s">
        <v>82</v>
      </c>
    </row>
    <row r="9" spans="2:8" ht="14.25" customHeight="1">
      <c r="B9" s="97" t="s">
        <v>335</v>
      </c>
      <c r="C9" s="98" t="s">
        <v>82</v>
      </c>
      <c r="D9" s="98" t="s">
        <v>82</v>
      </c>
      <c r="E9" s="98" t="s">
        <v>82</v>
      </c>
      <c r="F9" s="98" t="s">
        <v>82</v>
      </c>
      <c r="G9" s="98" t="s">
        <v>82</v>
      </c>
      <c r="H9" s="98" t="s">
        <v>82</v>
      </c>
    </row>
    <row r="10" spans="2:8" ht="14.25" customHeight="1">
      <c r="B10" s="97" t="s">
        <v>336</v>
      </c>
      <c r="C10" s="98" t="s">
        <v>82</v>
      </c>
      <c r="D10" s="98" t="s">
        <v>82</v>
      </c>
      <c r="E10" s="98" t="s">
        <v>82</v>
      </c>
      <c r="F10" s="98" t="s">
        <v>82</v>
      </c>
      <c r="G10" s="98" t="s">
        <v>82</v>
      </c>
      <c r="H10" s="98" t="s">
        <v>82</v>
      </c>
    </row>
    <row r="11" spans="2:8" ht="14.25" customHeight="1">
      <c r="B11" s="97" t="s">
        <v>337</v>
      </c>
      <c r="C11" s="98" t="s">
        <v>82</v>
      </c>
      <c r="D11" s="98" t="s">
        <v>82</v>
      </c>
      <c r="E11" s="98" t="s">
        <v>82</v>
      </c>
      <c r="F11" s="98" t="s">
        <v>82</v>
      </c>
      <c r="G11" s="98" t="s">
        <v>82</v>
      </c>
      <c r="H11" s="98" t="s">
        <v>82</v>
      </c>
    </row>
    <row r="12" spans="2:8" ht="14.25" customHeight="1">
      <c r="B12" s="97" t="s">
        <v>338</v>
      </c>
      <c r="C12" s="98" t="s">
        <v>82</v>
      </c>
      <c r="D12" s="98" t="s">
        <v>82</v>
      </c>
      <c r="E12" s="98" t="s">
        <v>82</v>
      </c>
      <c r="F12" s="98" t="s">
        <v>82</v>
      </c>
      <c r="G12" s="98" t="s">
        <v>82</v>
      </c>
      <c r="H12" s="98" t="s">
        <v>82</v>
      </c>
    </row>
    <row r="13" spans="2:8" ht="14.25" customHeight="1">
      <c r="B13" s="97" t="s">
        <v>339</v>
      </c>
      <c r="C13" s="98" t="s">
        <v>82</v>
      </c>
      <c r="D13" s="98" t="s">
        <v>82</v>
      </c>
      <c r="E13" s="98" t="s">
        <v>82</v>
      </c>
      <c r="F13" s="98" t="s">
        <v>82</v>
      </c>
      <c r="G13" s="98" t="s">
        <v>82</v>
      </c>
      <c r="H13" s="98" t="s">
        <v>82</v>
      </c>
    </row>
    <row r="14" spans="2:8" ht="14.25" customHeight="1">
      <c r="B14" s="97" t="s">
        <v>340</v>
      </c>
      <c r="C14" s="98" t="s">
        <v>82</v>
      </c>
      <c r="D14" s="98" t="s">
        <v>82</v>
      </c>
      <c r="E14" s="98" t="s">
        <v>82</v>
      </c>
      <c r="F14" s="98" t="s">
        <v>82</v>
      </c>
      <c r="G14" s="98" t="s">
        <v>82</v>
      </c>
      <c r="H14" s="98" t="s">
        <v>82</v>
      </c>
    </row>
    <row r="15" spans="2:8" s="100" customFormat="1" ht="14.25" customHeight="1">
      <c r="B15" s="99" t="s">
        <v>341</v>
      </c>
      <c r="C15" s="98" t="s">
        <v>82</v>
      </c>
      <c r="D15" s="98" t="s">
        <v>82</v>
      </c>
      <c r="E15" s="98" t="s">
        <v>82</v>
      </c>
      <c r="F15" s="98" t="s">
        <v>82</v>
      </c>
      <c r="G15" s="98" t="s">
        <v>82</v>
      </c>
      <c r="H15" s="98" t="s">
        <v>82</v>
      </c>
    </row>
    <row r="16" spans="2:8" ht="14.25" customHeight="1">
      <c r="B16" s="97" t="s">
        <v>342</v>
      </c>
      <c r="C16" s="98" t="s">
        <v>82</v>
      </c>
      <c r="D16" s="98" t="s">
        <v>82</v>
      </c>
      <c r="E16" s="98" t="s">
        <v>82</v>
      </c>
      <c r="F16" s="98" t="s">
        <v>82</v>
      </c>
      <c r="G16" s="98" t="s">
        <v>82</v>
      </c>
      <c r="H16" s="98" t="s">
        <v>82</v>
      </c>
    </row>
    <row r="17" spans="2:8" ht="14.25" customHeight="1">
      <c r="B17" s="97" t="s">
        <v>343</v>
      </c>
      <c r="C17" s="98" t="s">
        <v>82</v>
      </c>
      <c r="D17" s="98" t="s">
        <v>82</v>
      </c>
      <c r="E17" s="98" t="s">
        <v>82</v>
      </c>
      <c r="F17" s="98" t="s">
        <v>82</v>
      </c>
      <c r="G17" s="98" t="s">
        <v>82</v>
      </c>
      <c r="H17" s="98" t="s">
        <v>82</v>
      </c>
    </row>
    <row r="18" spans="2:8" ht="14.25" customHeight="1">
      <c r="B18" s="97" t="s">
        <v>344</v>
      </c>
      <c r="C18" s="98" t="s">
        <v>82</v>
      </c>
      <c r="D18" s="98" t="s">
        <v>82</v>
      </c>
      <c r="E18" s="98" t="s">
        <v>82</v>
      </c>
      <c r="F18" s="98" t="s">
        <v>82</v>
      </c>
      <c r="G18" s="98" t="s">
        <v>82</v>
      </c>
      <c r="H18" s="98" t="s">
        <v>82</v>
      </c>
    </row>
    <row r="19" spans="2:8" ht="14.25" customHeight="1">
      <c r="B19" s="97" t="s">
        <v>345</v>
      </c>
      <c r="C19" s="98" t="s">
        <v>82</v>
      </c>
      <c r="D19" s="98" t="s">
        <v>82</v>
      </c>
      <c r="E19" s="98" t="s">
        <v>82</v>
      </c>
      <c r="F19" s="98" t="s">
        <v>82</v>
      </c>
      <c r="G19" s="98" t="s">
        <v>82</v>
      </c>
      <c r="H19" s="98" t="s">
        <v>82</v>
      </c>
    </row>
  </sheetData>
  <sheetProtection/>
  <mergeCells count="1">
    <mergeCell ref="B3:H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2013-04-01T05:22:52Z</cp:lastPrinted>
  <dcterms:created xsi:type="dcterms:W3CDTF">2012-03-01T08:03:06Z</dcterms:created>
  <dcterms:modified xsi:type="dcterms:W3CDTF">2013-04-01T07:39:41Z</dcterms:modified>
  <cp:category/>
  <cp:version/>
  <cp:contentType/>
  <cp:contentStatus/>
</cp:coreProperties>
</file>