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" yWindow="69" windowWidth="18843" windowHeight="10642" tabRatio="988" activeTab="0"/>
  </bookViews>
  <sheets>
    <sheet name="Сводная информация" sheetId="1" r:id="rId1"/>
    <sheet name="Прил 2 структура затрат" sheetId="2" r:id="rId2"/>
    <sheet name="Прил 3 Тарифы янв-апр11" sheetId="3" r:id="rId3"/>
    <sheet name="Прил 3 Тарифы май11-июн12" sheetId="4" r:id="rId4"/>
    <sheet name="Прил 4 Баланс элэн" sheetId="5" r:id="rId5"/>
    <sheet name="Прил 5 Баланс мощн" sheetId="6" r:id="rId6"/>
    <sheet name="Прил 6 потери" sheetId="7" r:id="rId7"/>
    <sheet name="Прил 7 меропр по сниж потерь" sheetId="8" r:id="rId8"/>
    <sheet name="Прил 8 аварии сводн" sheetId="9" r:id="rId9"/>
    <sheet name="Прил 9-1 аварии ежекварт" sheetId="10" r:id="rId10"/>
    <sheet name="Прил 9-2 аварии ежекварт" sheetId="11" r:id="rId11"/>
    <sheet name="Прил 9-3 аварии ежекварт" sheetId="12" r:id="rId12"/>
    <sheet name="Прил 9-4 аварии ежекварт" sheetId="13" r:id="rId13"/>
    <sheet name="Прил 10-1 ремонт" sheetId="14" r:id="rId14"/>
    <sheet name="Прил 10-2 ремонт" sheetId="15" r:id="rId15"/>
    <sheet name="Прил 10-3 ремонт" sheetId="16" r:id="rId16"/>
    <sheet name="Прил 10-4 ремонт" sheetId="17" r:id="rId17"/>
    <sheet name="Прил 10-5 ремонт" sheetId="18" r:id="rId18"/>
    <sheet name="Прил 10-6 ремонт" sheetId="19" r:id="rId19"/>
    <sheet name="Прил 10-7 ремонт" sheetId="20" r:id="rId20"/>
    <sheet name="Прил 10-8 ремонт" sheetId="21" r:id="rId21"/>
    <sheet name="Прил 10-9 ремонт" sheetId="22" r:id="rId22"/>
    <sheet name="Прил 10-10 ремонт" sheetId="23" r:id="rId23"/>
    <sheet name="Прил 10-11 ремонт" sheetId="24" r:id="rId24"/>
    <sheet name="Прил 10-12 ремонт" sheetId="25" r:id="rId25"/>
    <sheet name="Прил 11 тех меропр присоед" sheetId="26" r:id="rId26"/>
    <sheet name="Прил 11-1 форма заявки" sheetId="27" r:id="rId27"/>
    <sheet name="Лист2" sheetId="28" r:id="rId28"/>
  </sheets>
  <definedNames/>
  <calcPr fullCalcOnLoad="1"/>
</workbook>
</file>

<file path=xl/sharedStrings.xml><?xml version="1.0" encoding="utf-8"?>
<sst xmlns="http://schemas.openxmlformats.org/spreadsheetml/2006/main" count="709" uniqueCount="426">
  <si>
    <t xml:space="preserve">б)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 </t>
  </si>
  <si>
    <t xml:space="preserve">о балансе электрической энергии и мощности, в том числе: </t>
  </si>
  <si>
    <t xml:space="preserve"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 </t>
  </si>
  <si>
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 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</si>
  <si>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</si>
  <si>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о затратах на оплату потерь, в том числе:</t>
  </si>
  <si>
    <t xml:space="preserve">о затратах сетевой организации на покупку потерь в собственных сетях; </t>
  </si>
  <si>
    <t xml:space="preserve">о размере фактических потерь, оплачиваемых покупателями при осуществлении расчетов за электрическую энергию по уровням напряжения; </t>
  </si>
  <si>
    <t xml:space="preserve"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 </t>
  </si>
  <si>
    <t>о техническом состоянии сетей, в том числе:</t>
  </si>
  <si>
    <t xml:space="preserve"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 </t>
  </si>
  <si>
    <t>об объеме недопоставленной в результате аварийных отключений электрической энергии;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</si>
  <si>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выше; </t>
  </si>
  <si>
    <t xml:space="preserve">поданных заявок и объема мощности, необходимого для их удовлетворения; </t>
  </si>
  <si>
    <t xml:space="preserve"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 </t>
  </si>
  <si>
    <t xml:space="preserve">аннулированных заявок на технологическое присоединение; </t>
  </si>
  <si>
    <t xml:space="preserve">д)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 </t>
  </si>
  <si>
    <t xml:space="preserve">е)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акты; </t>
  </si>
  <si>
    <t>ж) об инвестиционных программах (о проектах инвестиционных программ) и отчетах об их реализации, включая:</t>
  </si>
  <si>
    <t xml:space="preserve">отчеты о выполнении 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власти; 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</si>
  <si>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 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год.);</t>
  </si>
  <si>
    <t xml:space="preserve">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закупок. </t>
  </si>
  <si>
    <t>11а</t>
  </si>
  <si>
    <t>11б</t>
  </si>
  <si>
    <t>11в</t>
  </si>
  <si>
    <t>11г</t>
  </si>
  <si>
    <t>11д</t>
  </si>
  <si>
    <t>11е</t>
  </si>
  <si>
    <t>11ж</t>
  </si>
  <si>
    <t>11з</t>
  </si>
  <si>
    <t>о перечне мероприятий по снижению размеров потерь в сетях, а также о сроках их исполнения и источниках финансирования;</t>
  </si>
  <si>
    <t xml:space="preserve">о закупке сетевыми организациями электрической энергии для компенсации потерь в сетях и ее стоимости; </t>
  </si>
  <si>
    <t>о вводе в ремонт и выводе из ремонта электросетевых объектов с указанием сроков (сводная информация);</t>
  </si>
  <si>
    <t xml:space="preserve">в)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количества: </t>
  </si>
  <si>
    <t>выполненных присоединений и присоединенной мощности;</t>
  </si>
  <si>
    <t xml:space="preserve">г)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напряжения; </t>
  </si>
  <si>
    <t xml:space="preserve">з) о способах приобретения, стоимости и объемах товаров, необходимых для оказания услуг по передаче электроэнергии, включая информацию: </t>
  </si>
  <si>
    <t xml:space="preserve">о корпоративных правилах осуществления закупок (включая использование конкурсов, аукционов); </t>
  </si>
  <si>
    <t>годовая финансовая (бухгалтерская) отчетность</t>
  </si>
  <si>
    <t>9а</t>
  </si>
  <si>
    <t>9б</t>
  </si>
  <si>
    <t>структура и объем затрат на производство и реализацию товаров (работ, услуг)</t>
  </si>
  <si>
    <t>ежеквартально</t>
  </si>
  <si>
    <t>Во исполнение Постановления Правительства РФ №24 от 21 января 2004 г. «Об утверждении стандартов раскрытия информации субъектами оптового и розничных рынков электрической энергии» ЗАО «Металлист» сообщает следующую информацию</t>
  </si>
  <si>
    <t>№№</t>
  </si>
  <si>
    <t>Двухставочный тариф</t>
  </si>
  <si>
    <t>Тариф без НДС</t>
  </si>
  <si>
    <t xml:space="preserve">Наименование регулирующего органа принявшего решение об утверждении тарифов, реквизиты решения, источник официального опубликования решения  </t>
  </si>
  <si>
    <t>Срок действия тарифа</t>
  </si>
  <si>
    <t>Ставка за содержание электрических сетей, руб./МВт*мес</t>
  </si>
  <si>
    <t>Ставка на оплату технологического расхода (потерь), руб./МВт*ч</t>
  </si>
  <si>
    <t>С 1 мая 2011г. на срок не менее чем по 30 июня 2012г.</t>
  </si>
  <si>
    <t xml:space="preserve">Комитет государственного регулирования тарифов Саратовской области, Постановление от 02.06.2011 №9/3 ("Неделя области", №31(591), 08.06.2011); от 29.12.2011 №35/17 ("Неделя области", №79(639), 30.12.2011)
</t>
  </si>
  <si>
    <t/>
  </si>
  <si>
    <t>млн.кВтч.</t>
  </si>
  <si>
    <t>п.п.</t>
  </si>
  <si>
    <t>Показатели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</si>
  <si>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</si>
  <si>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</si>
  <si>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</si>
  <si>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</si>
  <si>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</si>
  <si>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</si>
  <si>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</si>
  <si>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</si>
  <si>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</si>
  <si>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</si>
  <si>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1.2.</t>
  </si>
  <si>
    <t>от электростанций ПЭ (ЭСО)</t>
  </si>
  <si>
    <t>1.3.</t>
  </si>
  <si>
    <t>от других поставщиков (в т.ч. с оптового рынка)</t>
  </si>
  <si>
    <t>1.4.</t>
  </si>
  <si>
    <t xml:space="preserve">поступление эл. энергии от других организаций </t>
  </si>
  <si>
    <t>2.</t>
  </si>
  <si>
    <t xml:space="preserve">Потери электроэнергии в сети 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</si>
  <si>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</si>
  <si>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</si>
  <si>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</si>
  <si>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</si>
  <si>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</si>
  <si>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4.1.</t>
  </si>
  <si>
    <t>в т.ч.                                     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</si>
  <si>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</si>
  <si>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</si>
  <si>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</si>
  <si>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</si>
  <si>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</si>
  <si>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</si>
  <si>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</si>
  <si>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>Экономист</t>
  </si>
  <si>
    <t>Келлер Т.В.</t>
  </si>
  <si>
    <t>МВт</t>
  </si>
  <si>
    <t xml:space="preserve">Поступление мощности в сеть , ВСЕГО </t>
  </si>
  <si>
    <t xml:space="preserve">от электростанций ПЭ </t>
  </si>
  <si>
    <t>1.3</t>
  </si>
  <si>
    <t>1.4</t>
  </si>
  <si>
    <t xml:space="preserve">от других организаций </t>
  </si>
  <si>
    <t xml:space="preserve">Потери в сети 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</si>
  <si>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</si>
  <si>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</si>
  <si>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</si>
  <si>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 xml:space="preserve">в т.ч.                                                                                                                      Заявленная (расчетная) мощность собственных потребителей, пользующихся региональными электрическими сетями </t>
  </si>
  <si>
    <t>Заявленная (расчетная) мощность потребителей оптового рынка</t>
  </si>
  <si>
    <t xml:space="preserve"> в другие организации</t>
  </si>
  <si>
    <t>575,7 тыс.руб.</t>
  </si>
  <si>
    <t>Приложение №1</t>
  </si>
  <si>
    <t>Приложение №2</t>
  </si>
  <si>
    <t>Приложение №3</t>
  </si>
  <si>
    <t>Приложения №№4, 5</t>
  </si>
  <si>
    <t>Приложение №6</t>
  </si>
  <si>
    <t>Приложение №7</t>
  </si>
  <si>
    <t>Приложение №8</t>
  </si>
  <si>
    <t>№№ пунктов Стандартов</t>
  </si>
  <si>
    <t>Плата за технологическое присоединение к электрическим сетям</t>
  </si>
  <si>
    <t>не установлена</t>
  </si>
  <si>
    <r>
      <t>а)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услуги),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</t>
    </r>
    <r>
      <rPr>
        <sz val="11"/>
        <rFont val="Times New Roman"/>
        <family val="1"/>
      </rPr>
      <t xml:space="preserve"> с указанием источника официального опубликования </t>
    </r>
    <r>
      <rPr>
        <sz val="11"/>
        <color indexed="8"/>
        <rFont val="Times New Roman"/>
        <family val="1"/>
      </rPr>
      <t xml:space="preserve">решения регулирующего органа об установлении тарифов; </t>
    </r>
  </si>
  <si>
    <t>ежегодно, не позднее 1 июня</t>
  </si>
  <si>
    <t>ежегодно, до 1 марта</t>
  </si>
  <si>
    <t>в течение 7 дней со дня письменного запроса потребителя</t>
  </si>
  <si>
    <t>-</t>
  </si>
  <si>
    <t>ежемесячно</t>
  </si>
  <si>
    <t>Объем недопоставленной в результате аварийных отключений электрической энергии</t>
  </si>
  <si>
    <t>Капитальный ремонт сетей не планируется.</t>
  </si>
  <si>
    <t>Годовые графики капитального ремонта электросетевых объектов не предусмотрены.</t>
  </si>
  <si>
    <r>
      <t xml:space="preserve">об уровне нормативных потерь электроэнергии на текущий период </t>
    </r>
    <r>
      <rPr>
        <sz val="11"/>
        <rFont val="Times New Roman"/>
        <family val="1"/>
      </rPr>
      <t xml:space="preserve">с указанием источника опубликования решения об установлении уровня нормативных потерь; </t>
    </r>
  </si>
  <si>
    <t>Приложение №11</t>
  </si>
  <si>
    <t>Состав информации</t>
  </si>
  <si>
    <t>тыс.руб.</t>
  </si>
  <si>
    <t>5.</t>
  </si>
  <si>
    <t>6.</t>
  </si>
  <si>
    <t>7.</t>
  </si>
  <si>
    <t>8.</t>
  </si>
  <si>
    <t>10.</t>
  </si>
  <si>
    <t>11.</t>
  </si>
  <si>
    <t>Индивидуальный тариф на услуги по передаче электрической энергии для взаиморасчетов ЗАО "Металлист" с ОАО «МРСК Волги» (Саратовская область)</t>
  </si>
  <si>
    <t>УТВЕРЖДАЮ</t>
  </si>
  <si>
    <t>Исполнительный директор ЗАО "Металлист"</t>
  </si>
  <si>
    <t>Низовой А.В.</t>
  </si>
  <si>
    <t>"______"___________________2011г.</t>
  </si>
  <si>
    <t>ПРОГРАММА</t>
  </si>
  <si>
    <t>ЭНЕРГОСБЕРЕЖЕНИЯ И ПОВЫШЕНИЯ ЭНЕРГЕТИЧЕСКОЙ ЭФФЕКТИВНОСТИ ПРОИЗВОДСТВА</t>
  </si>
  <si>
    <t>ЗАО "МЕТАЛЛИСТ" НА 2011-2015гг.</t>
  </si>
  <si>
    <t>Наименование мероприятия</t>
  </si>
  <si>
    <t>Сроки реализации/ стоимость (тыс.руб.)</t>
  </si>
  <si>
    <t>Экономический эффект</t>
  </si>
  <si>
    <t>Срок окупаемости</t>
  </si>
  <si>
    <t>Источники финансирования</t>
  </si>
  <si>
    <t>Примечание</t>
  </si>
  <si>
    <t>в натуральном выражении</t>
  </si>
  <si>
    <t>в тыс.руб.</t>
  </si>
  <si>
    <t>В сфере выработки тепловой энергии</t>
  </si>
  <si>
    <t>Усовершенствование системы регулирования режимов горения теплосилового оборудования</t>
  </si>
  <si>
    <t>6000м3</t>
  </si>
  <si>
    <t>1 год</t>
  </si>
  <si>
    <t>прибыль предприятия</t>
  </si>
  <si>
    <t>1% от потребления газа</t>
  </si>
  <si>
    <t>Использование современного санитарно-технического оборудования и запорной арматуры</t>
  </si>
  <si>
    <t>140м3</t>
  </si>
  <si>
    <t>2 года</t>
  </si>
  <si>
    <t>3% от потребления воды</t>
  </si>
  <si>
    <t>Проведение гидромеханической очистки котельного оборудования (ежегодно, 2 квартал)</t>
  </si>
  <si>
    <t>18000м3</t>
  </si>
  <si>
    <t>3% от потребления газа</t>
  </si>
  <si>
    <t>Снижение расходов электрической энергии на освещение котельной</t>
  </si>
  <si>
    <t>2400кВтч</t>
  </si>
  <si>
    <t>10% от количества  электроэнергии на освещение</t>
  </si>
  <si>
    <t>Теплоизоляция котельной</t>
  </si>
  <si>
    <t>2,4Гкал</t>
  </si>
  <si>
    <t>3% от количества тепла, идущего на обогрев котельной</t>
  </si>
  <si>
    <t>Дополнительная изоляция емкости резерва воды в котельной</t>
  </si>
  <si>
    <t>3Гкал</t>
  </si>
  <si>
    <t>3 года</t>
  </si>
  <si>
    <t>3% от количества тепла, идущего на обогрев емкости</t>
  </si>
  <si>
    <t>Энергетическое обследование специализированной организацией, создание энергетического паспорта</t>
  </si>
  <si>
    <t>более эффективное использование энергоресурсов</t>
  </si>
  <si>
    <t>Установка на выходе из котельной узла учета тепловой энергии</t>
  </si>
  <si>
    <t>20Гкал</t>
  </si>
  <si>
    <t>7 лет</t>
  </si>
  <si>
    <t>0,5% от количества выработанной тепловой энергии</t>
  </si>
  <si>
    <t>В сфере передачи (транспортировки) тепловой энергии и теплоснабжения</t>
  </si>
  <si>
    <t>Диагностика и мониторинг состояния тепловых сетей</t>
  </si>
  <si>
    <t>10Гкал</t>
  </si>
  <si>
    <t>1,2% от расчетного количества потерь тепловой энергии в сетях</t>
  </si>
  <si>
    <t>Замена ветхих участков тепловых сетей с использованием новых видов теплоизоляции (ежегодно, 3 квартал)</t>
  </si>
  <si>
    <t>24Гкал</t>
  </si>
  <si>
    <t>5 лет</t>
  </si>
  <si>
    <t>0,5% от количества переданной тепловой энергии; повышение надежности работы тепловых сетей</t>
  </si>
  <si>
    <t>Восстановление антикоррозионного, тепло-гидроизоляционного покрытий тепловых сетей в доступных местах</t>
  </si>
  <si>
    <t>3% от количества переданной тепловой энергии</t>
  </si>
  <si>
    <t>Снижение расходов электрической энергии путем замены насосного оборудования на менее энергоемкое</t>
  </si>
  <si>
    <t>33000кВтч</t>
  </si>
  <si>
    <t>1% от количества потребленной оборудованием электроэнергии</t>
  </si>
  <si>
    <t xml:space="preserve">Установка шаровых вентилей и задвижек на батареях при ремонтных работах на тепловых сетях в помещениях </t>
  </si>
  <si>
    <t>4Гкал</t>
  </si>
  <si>
    <t>0,1% от количества потребленной тепловой энергии</t>
  </si>
  <si>
    <t>Регулярно проводить рейды по выявлению и ликвидации несанкционированного водоразбора горячей воды из систем отопления</t>
  </si>
  <si>
    <t>0,25% от количества выработанной тепловой энергии</t>
  </si>
  <si>
    <t>Проведение контроля качества химводоподготовки подпиточной воды</t>
  </si>
  <si>
    <t>повышение надежности работы тепловых сетей</t>
  </si>
  <si>
    <t>Информирование потребителей о необходимости проведения мероприятий по энергосбережению и повышению энергетической эффективности</t>
  </si>
  <si>
    <t>Провести работу с потребителями тепловой энергии о необходимости установки прибора учета тепловой энергии в каждом производственном помещении потребителя</t>
  </si>
  <si>
    <t>В сфере передачи электрической энергии</t>
  </si>
  <si>
    <t>Провести комплекс работ по выравниванию нагрузок фаз в электросетях 0,38 кВ за счет перераспределения однофазных токоприемников</t>
  </si>
  <si>
    <t>900кВтч</t>
  </si>
  <si>
    <t>повышение надежности работы эл.сети 0,38кВ</t>
  </si>
  <si>
    <t>Рациональная загрузка трансформаторов (своевременная замена, обмен, отключение и т.д.)</t>
  </si>
  <si>
    <t>9000кВтч</t>
  </si>
  <si>
    <t>Разработать техническое задание и заказать проектирование на ввод в работу устройств компенсации реактивной мощности</t>
  </si>
  <si>
    <t>2500кВтч</t>
  </si>
  <si>
    <t>Провести на РП «Металлист» замену выключателей нагрузки на более современные вакуумные выключатели</t>
  </si>
  <si>
    <t>4 года</t>
  </si>
  <si>
    <t>повышение надежности за счет более совершенного оборудования</t>
  </si>
  <si>
    <t>Регулярно проводить рейды по выявлению случаев хищения электроэнергии, минуя приборы учета (ежегодно, 2 квартал)</t>
  </si>
  <si>
    <t>4000кВтч</t>
  </si>
  <si>
    <t>совершенствование систем расчетного и технологического учета электроэнергии</t>
  </si>
  <si>
    <t>Провести работу с потребителями о необходимости использования в своей деятельности показаниями АСКУЭ</t>
  </si>
  <si>
    <t>7000кВтч</t>
  </si>
  <si>
    <t>Начальник производства</t>
  </si>
  <si>
    <t>Гомон Н.Н.</t>
  </si>
  <si>
    <t>Приложение №4</t>
  </si>
  <si>
    <t>Приложение №5</t>
  </si>
  <si>
    <t>Баланс электрической энергии 
по сетям ВН, СН1, СН2 и НН    
ЗАО "Металлист" в 2011г.</t>
  </si>
  <si>
    <t>Электрическая мощность 
по диапазонам напряжения сетей                                                                         ЗАО "Металлист" в 2011г.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</si>
  <si>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 ЗАО "Металлист"</t>
  </si>
  <si>
    <t>Дата отключения</t>
  </si>
  <si>
    <t>Дата включения</t>
  </si>
  <si>
    <t>Причины аварии</t>
  </si>
  <si>
    <t>Мероприятия по устранению аварии</t>
  </si>
  <si>
    <t>Период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</si>
  <si>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</si>
  <si>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</si>
  <si>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</si>
  <si>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</si>
  <si>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</si>
  <si>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</si>
  <si>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</si>
  <si>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</si>
  <si>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</si>
  <si>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</si>
  <si>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</si>
  <si>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</si>
  <si>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Сводная информация ЗАО "Металлист" об аварийных отключениях за 2011г.</t>
  </si>
  <si>
    <t>Сводная информация ЗАО "Металлист" о вводе в ремонт и выводе из ремонта электросетевых объектов за декабрь 2011г.</t>
  </si>
  <si>
    <t>С 1 января 2011г., действует не менее одного финансового года</t>
  </si>
  <si>
    <t>Комитет государственного регулирования тарифов Саратовской области, Постановление от 28.12.2010 №20/4, «Неделя области», №73 (560), 29.12.2010</t>
  </si>
  <si>
    <t>Затраты сетевой организации на покупку потерь в собственных сетях</t>
  </si>
  <si>
    <t>Уровень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</si>
  <si>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(приказ Минэнерго России №485 от 11.10.10)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</si>
  <si>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</si>
  <si>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Закупка сетевыми организациями электрической энергии для компенсации потерь в сетях и ее стоимости</t>
  </si>
  <si>
    <t>Информация ЗАО "Металлист" о затратах на оплату потерь в 2011г.</t>
  </si>
  <si>
    <t>(в т.ч. НДС)</t>
  </si>
  <si>
    <t>шт.</t>
  </si>
  <si>
    <t>квтч</t>
  </si>
  <si>
    <t>Приложение №9.4</t>
  </si>
  <si>
    <t>Информация ЗАО "Металлист" об объеме недопоставленной в результате аварийных отключений электрической энергии 
за 4 квартал 2011г.</t>
  </si>
  <si>
    <t>Приложение №10.12</t>
  </si>
  <si>
    <t>Приложения №9.1-9.4</t>
  </si>
  <si>
    <t>Приложения №10.1-10.12</t>
  </si>
  <si>
    <t>факт</t>
  </si>
  <si>
    <t>195 тыс.кВтч</t>
  </si>
  <si>
    <t>СНII</t>
  </si>
  <si>
    <t>104 тыс.кВтч</t>
  </si>
  <si>
    <t>договора поставки  электроэнергии для компенсации потерь с ОАО "Саратовэнерго" №4549 от 22.04.2009, №04549 от 01.06.2011 , средняя цена - 1,892613 руб./квтч (в т.ч. НДС)</t>
  </si>
  <si>
    <t>Приложение №9.3</t>
  </si>
  <si>
    <t>Информация ЗАО "Металлист" об объеме недопоставленной в результате аварийных отключений электрической энергии 
за 3 квартал 2011г.</t>
  </si>
  <si>
    <t>Приложение №9.2</t>
  </si>
  <si>
    <t>Информация ЗАО "Металлист" об объеме недопоставленной в результате аварийных отключений электрической энергии 
за 2 квартал 2011г.</t>
  </si>
  <si>
    <t>Количество аварийных ограничений (отключений) во 2 квартале 2011г.</t>
  </si>
  <si>
    <t>Количество аварийных ограничений (отключений) в 3 квартале 2011г.</t>
  </si>
  <si>
    <t>Количество аварийных ограничений (отключений) в 4 квартале 2011г.</t>
  </si>
  <si>
    <t>Приложение №9.1</t>
  </si>
  <si>
    <t>Информация ЗАО "Металлист" об объеме недопоставленной в результате аварийных отключений электрической энергии 
за 1 квартал 2011г.</t>
  </si>
  <si>
    <t>Количество аварийных ограничений (отключений) в 1 квартале 2011г.</t>
  </si>
  <si>
    <t>Приложение №10.11</t>
  </si>
  <si>
    <t>Сводная информация ЗАО "Металлист" о вводе в ремонт и выводе из ремонта электросетевых объектов за ноябрь 2011г.</t>
  </si>
  <si>
    <t>Приложение №10.10</t>
  </si>
  <si>
    <t>Сводная информация ЗАО "Металлист" о вводе в ремонт и выводе из ремонта электросетевых объектов за октябрь 2011г.</t>
  </si>
  <si>
    <t>Приложение №10.9</t>
  </si>
  <si>
    <t>Сводная информация ЗАО "Металлист" о вводе в ремонт и выводе из ремонта электросетевых объектов за сентябрь 2011г.</t>
  </si>
  <si>
    <t>Приложение №10.1</t>
  </si>
  <si>
    <t>Сводная информация ЗАО "Металлист" о вводе в ремонт и выводе из ремонта электросетевых объектов за январь 2011г.</t>
  </si>
  <si>
    <t>Приложение №10.2</t>
  </si>
  <si>
    <t>Сводная информация ЗАО "Металлист" о вводе в ремонт и выводе из ремонта электросетевых объектов за февраль 2011г.</t>
  </si>
  <si>
    <t>Приложение №10.3</t>
  </si>
  <si>
    <t>Сводная информация ЗАО "Металлист" о вводе в ремонт и выводе из ремонта электросетевых объектов за март 2011г.</t>
  </si>
  <si>
    <t>Приложение №10.4</t>
  </si>
  <si>
    <t>Сводная информация ЗАО "Металлист" о вводе в ремонт и выводе из ремонта электросетевых объектов за апрель 2011г.</t>
  </si>
  <si>
    <t>Приложение №10.5</t>
  </si>
  <si>
    <t>Сводная информация ЗАО "Металлист" о вводе в ремонт и выводе из ремонта электросетевых объектов за май 2011г.</t>
  </si>
  <si>
    <t>Приложение №10.6</t>
  </si>
  <si>
    <t>Сводная информация ЗАО "Металлист" о вводе в ремонт и выводе из ремонта электросетевых объектов за июнь 2011г.</t>
  </si>
  <si>
    <t>Приложение №10.7</t>
  </si>
  <si>
    <t>Сводная информация ЗАО "Металлист" о вводе в ремонт и выводе из ремонта электросетевых объектов за июль 2011г.</t>
  </si>
  <si>
    <t>Приложение №10.8</t>
  </si>
  <si>
    <t>Сводная информация ЗАО "Металлист" о вводе в ремонт и выводе из ремонта электросетевых объектов за август 2011г.</t>
  </si>
  <si>
    <t>Ремонт кабельной линии 10кВ от п/с Елшанка-1 до РП-10 Металлист</t>
  </si>
  <si>
    <t xml:space="preserve">0,4 часа </t>
  </si>
  <si>
    <t>перевод питания отключенных потребителей на резервный ввод, ремонт кабельной линии, испытание после ремонта, включение в работу</t>
  </si>
  <si>
    <t>Продолжительность перерыва в электроснабжении потребителей</t>
  </si>
  <si>
    <t>Наименование объекта и работ</t>
  </si>
  <si>
    <t>физический износ изоляции</t>
  </si>
  <si>
    <t>Ремонт электросетевых объектов в январе 2011 не планировался и не проводился.</t>
  </si>
  <si>
    <t>Плановый текущий ремонт электросетевых объектов в мае 2011</t>
  </si>
  <si>
    <t>без ограничений электроснабжения потребителей.</t>
  </si>
  <si>
    <t>Ремонт электросетевых объектов в феврале 2011 не планировался и не проводился.</t>
  </si>
  <si>
    <t>Ремонт электросетевых объектов в марте 2011 не планировался и не проводился.</t>
  </si>
  <si>
    <t>Ремонт электросетевых объектов в апреле 2011 не планировался и не проводился.</t>
  </si>
  <si>
    <t>Ремонт ээлектросетевых объектов в июне 2011 не планировался и не проводился.</t>
  </si>
  <si>
    <t>Ремонт электросетевых объектов в июле 2011 не планировался и не проводился.</t>
  </si>
  <si>
    <t>Настройка релейной защиты в РП-10 Металлист в сентябре 2011</t>
  </si>
  <si>
    <t>Ремонт электросетевых объектов в октябре 2011 не планировался и не проводился.</t>
  </si>
  <si>
    <t>Ремонт электросетевых объектов в ноябре 2011 не планировался и не проводился.</t>
  </si>
  <si>
    <t>Ремонт электросетевых объектов в декабре 2011 не планировался и не проводился.</t>
  </si>
  <si>
    <t>Текущий ремонт ячейки 10кВ в РП-10 Металлист 1-31 августа 2011</t>
  </si>
  <si>
    <t>Аварийный ремонт кабельной линии 10кВ от п/с Елшанка-1 до РП-10 Металлист 17-19 августа 2011.</t>
  </si>
  <si>
    <t>Комплекс зданий (объектов) по адресу: г.Саратов, Ленинский район, ул.Буровая</t>
  </si>
  <si>
    <t>Центры питания 35 кВ и выше отсутствуют</t>
  </si>
  <si>
    <t>Информация предоставляется по письменным запросам потребителей</t>
  </si>
  <si>
    <t>Информация предоставляется субъектами оперативно-диспетчерского управления</t>
  </si>
  <si>
    <t>Передача электрической энергии производится на основании договора №80819 от 11.07.2008 с ОАО "МРСК" для всех субабонентов ЗАО "Металлист", заключивших договор с ОАО "Саратовэнерго" и находящихся на территории оказания услуг ЗАО "Металлист"</t>
  </si>
  <si>
    <t>Отсутствуют</t>
  </si>
  <si>
    <t>Закупки осуществляются по мере необходимости по договорам</t>
  </si>
  <si>
    <t>Срок размещения информации</t>
  </si>
  <si>
    <t>план</t>
  </si>
  <si>
    <t>подача заявки на технологическое присоединение заявителем;</t>
  </si>
  <si>
    <t>определение технической возможности технологического присоединения;</t>
  </si>
  <si>
    <t>разработка договора на технологическое присоединение и технических условий;</t>
  </si>
  <si>
    <t>направление в КГРТ пакета документов для утверждения тарифа на технологическое присоединение;</t>
  </si>
  <si>
    <t>разработка сторонами проектов электроснабжения;</t>
  </si>
  <si>
    <t>выполнение сторонами договора мероприятий, предусмотренных договором;</t>
  </si>
  <si>
    <t>составление акта о выполнении технических условий и акта разграничения балансовой принадлежности и эксплуатационной ответственности;</t>
  </si>
  <si>
    <t>получение разрешения уполномоченного федерального органа исполнительной власти по технологическому надзору на допуск в эксплуатацию объектов заявителя;</t>
  </si>
  <si>
    <t>оформление акта о технологическом присоединении, акта сдачи-приемки услуг и счет-фактуры;</t>
  </si>
  <si>
    <t>заключение заявителем договора электроснабжения с энергосбытавой организацией;</t>
  </si>
  <si>
    <t>включение энергопринимающих устройств заявителя;</t>
  </si>
  <si>
    <t>заключение договора о технологическом присоединении;</t>
  </si>
  <si>
    <t>закрытие договора о технологическом присоединении.</t>
  </si>
  <si>
    <t>«Правила   технологического   присоединения энергопринимающих  устройств  (энергетических   установок)  юридических   и физических лиц», утвержденные Постановлением Правительства РФ от 27 декабря 2004 г. N 861</t>
  </si>
  <si>
    <t>Нормативно-правовая база</t>
  </si>
  <si>
    <t>Порядок технологического присоединения</t>
  </si>
  <si>
    <t>ФОРМА ЗАЯВКИ (п.9 Правил)</t>
  </si>
  <si>
    <t>а) реквизиты заявителя (для юридических лиц - полное наименование и номер записи в Едином государственном реестре юридических лиц, для индивидуальных предпринимателей - номер записи в Едином государственном реестре индивидуальных предпринимателей и дата ее внесения в реестр,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Федерации)</t>
  </si>
  <si>
    <t>б) наименование и место нахождения энергопринимающих устройств, которые необходимо присоединить к электрическим сетям сетевой организации</t>
  </si>
  <si>
    <t>в) место нахождения заявителя</t>
  </si>
  <si>
    <t>г) максимальная мощность энергопринимающих устройств и их технические характеристики, количество, мощность генераторов и присоединяемых к сети трансформаторов</t>
  </si>
  <si>
    <t>д) количество точек присоединения с указанием технических параметров элементов энергопринимающих устройств</t>
  </si>
  <si>
    <t>е) заявляемый уровень надежности энергопринимающих устройств</t>
  </si>
  <si>
    <t>ж) заявляемый характер нагрузки (для генераторов - возможная скорость набора или снижения нагрузки) и наличие нагрузок, искажающих форму кривой электрического тока и вызывающих несимметрию напряжения в точках присоединения</t>
  </si>
  <si>
    <t>з) величина и обоснование величины технологического минимума (для генераторов), технологической и аварийной брони (для потребителей электрической энергии)</t>
  </si>
  <si>
    <t>и) сроки проектирования и поэтапного введения в эксплуатацию энергопринимающих устройств (в том числе по этапам и очередям)</t>
  </si>
  <si>
    <t>к) поэтапное распределение мощности, сроков ввода и сведения о категории надежности электроснабжения при вводе энергопринимающих устройств по этапам и очередям</t>
  </si>
  <si>
    <t>К заявке прилагаются следующие документы (п.10 Правил):</t>
  </si>
  <si>
    <t>а) план расположения энергопринимающих устройств, которые необходимо присоединить к электрическим сетям сетевой организации</t>
  </si>
  <si>
    <t>б) однолинейная схема электрических сетей заявителя, присоединяемых к электрическим сетям сетевой организации, номинальный класс напряжения которых составляет 35 кВ и выше, с указанием возможности резервирования от собственных источников энергоснабжения (включая резервирование для собственных нужд) и возможности переключения нагрузок (генерации) по внутренним сетям заявителя</t>
  </si>
  <si>
    <t>в) перечень и мощность энергопринимающих устройств, которые могут быть присоединены к устройствам противоаварийной автоматики</t>
  </si>
  <si>
    <t>г) копия документа, подтверждающего право собственности или иное предусмотренное законом основание на объект капитального строительства и (или) земельный участок, на котором расположены (будут располагаться) объекты заявителя, либо право собственности или иное предусмотренное законом основание на энергопринимающие устройства</t>
  </si>
  <si>
    <t>д) доверенность или иные документы, подтверждающие полномочия представителя заявителя, подающего и получающего документы, в случае если заявка подается в сетевую организацию представителем заявителя</t>
  </si>
  <si>
    <t>В заявке, направляемой заявителем - юридическим лицом или индивидуальным предпринимателем, суммарная присоединенная мощность энергопринимающих устройств которых не превышает 750 кВА, должны быть указаны (п.12 Правил):</t>
  </si>
  <si>
    <t>а) сведения, указанные в подпунктах "а" - "в", "д", "е", "и", "к" Формы заявки</t>
  </si>
  <si>
    <t>б) максимальная мощность энергопринимающих устройств заявителя</t>
  </si>
  <si>
    <t>в) характер нагрузки (вид производственной деятельности)</t>
  </si>
  <si>
    <t>В заявке, направляемой заявителем - юридическим лицом или индивидуальным предпринимателем в целях технологического присоединения по одному источнику электроснабжения энергопринимающих устройств, максимальная мощность которых составляет до 100 кВт включительно (с учетом ранее присоединенной в данной точке присоединения мощности), должны быть указаны (п.12.1 Правил):</t>
  </si>
  <si>
    <t>а) сведения, предусмотренные подпунктами "а" - "в", "и" и "к" Формы заявки</t>
  </si>
  <si>
    <t>б) максимальная мощность присоединяемых энергопринимающих устройств заявителя</t>
  </si>
  <si>
    <t>в) характер нагрузки (вид экономической деятельности хозяйствующего субъекта)</t>
  </si>
  <si>
    <t>г) предложения по порядку расчетов и условиям рассрочки внесения платы за технологическое присоединение - для заявителей, максимальная мощность энергопринимающих устройств которых составляет свыше 15 и до 100 кВт включительно</t>
  </si>
  <si>
    <t>В заявке, направляемой заявителем в целях временного (на срок не более 6 месяцев) технологического присоединения принадлежащих ему энергопринимающих устройств для обеспечения электрической энергией передвижных объектов с максимальной мощностью до 100 кВт включительно (с учетом ранее присоединенной в данной точке присоединения мощности), должны быть указаны (п.13 Правил):</t>
  </si>
  <si>
    <t>сведения, предусмотренные подпунктами "а" - "в", "и" и "к" Формы заявки;</t>
  </si>
  <si>
    <t>максимальная мощность присоединяемых энергопринимающих устройств заявителя;</t>
  </si>
  <si>
    <t>характер нагрузки (вид экономической деятельности хозяйствующего субъекта);</t>
  </si>
  <si>
    <t>срок временного присоединения</t>
  </si>
  <si>
    <t>В заявке, направляемой заявителем - физическим лицом в целях технологического присоединения энергопринимающих устройств, максимальная мощность которых составляет до 15 кВт включительно (с учетом ранее присоединенной в данной точке присоединения мощности), которые используются для бытовых и иных нужд, не связанных с осуществлением предпринимательской деятельности, и электроснабжение которых предусматривается по одному источнику, должны быть указаны (п.14 Правил):</t>
  </si>
  <si>
    <t>а) фамилия, имя и отчество заявителя, 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</si>
  <si>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б) место жительства заявителя</t>
  </si>
  <si>
    <t>в) сведения, предусмотренные подпунктами "б" и "и" Формы заявки</t>
  </si>
  <si>
    <t>г) максимальная мощность энергопринимающих устройств заявителя</t>
  </si>
  <si>
    <t>Источник официального опубликования: "Собрание законодательства РФ", 27.12.2004, N 52 (часть 2), ст. 5525,
"Российская газета", N 7, 19.01.2005</t>
  </si>
  <si>
    <t>ежегодно, не позднее 1 апреля</t>
  </si>
  <si>
    <t>Приложение №1 
к приказу Федеральной службы по тарифам от 2 марта 2011 года № 56-э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</si>
  <si>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методов экономически обоснованных расходов</t>
  </si>
  <si>
    <t>ЗАО "Металлист"</t>
  </si>
  <si>
    <t>№п/п</t>
  </si>
  <si>
    <t>Показатель</t>
  </si>
  <si>
    <t>Ед.изм.</t>
  </si>
  <si>
    <t>2011 год</t>
  </si>
  <si>
    <t>I.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</si>
  <si>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</si>
  <si>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</si>
  <si>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</si>
  <si>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</si>
  <si>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</si>
  <si>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</si>
  <si>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</si>
  <si>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</si>
  <si>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</si>
  <si>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</si>
  <si>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</si>
  <si>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</si>
  <si>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</si>
  <si>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</si>
  <si>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</si>
  <si>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</si>
  <si>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</si>
  <si>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</si>
  <si>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</si>
  <si>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</si>
  <si>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</si>
  <si>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</si>
  <si>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</si>
  <si>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</si>
  <si>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</si>
  <si>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</si>
  <si>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капитальные вложения (инвестиции)</t>
  </si>
  <si>
    <t>1.2.2.2.</t>
  </si>
  <si>
    <t>прибыль на возврат инвестиционных кредитов</t>
  </si>
  <si>
    <t>1.2.2.3.</t>
  </si>
  <si>
    <t>дивиденды по акциям</t>
  </si>
  <si>
    <t>1.2.2.4.</t>
  </si>
  <si>
    <t>прочие расходы из прибыли</t>
  </si>
  <si>
    <t>Недополученный по независяцим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</si>
  <si>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</si>
  <si>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(п.1.1.1.1. + п.1.1.1.2.)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</si>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</sst>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3"/>
      <name val="Times New Roman"/>
      <family val="1"/>
    </font>
    <font>
      <sz val="9"/>
      <name val="Times New Roman Cyr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2" fillId="0" borderId="0" xfId="0" applyFont="1" applyAlignment="1">
      <alignment vertical="top" wrapText="1"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vertical="top" wrapText="1"/>
      <protection/>
    </xf>
    <xf numFmtId="43" fontId="52" fillId="0" borderId="10" xfId="65" applyFont="1" applyBorder="1" applyAlignment="1">
      <alignment vertical="top" wrapText="1"/>
    </xf>
    <xf numFmtId="0" fontId="6" fillId="0" borderId="0" xfId="55" applyNumberFormat="1" applyFont="1" applyFill="1" applyBorder="1" applyAlignment="1" applyProtection="1">
      <alignment vertical="top"/>
      <protection/>
    </xf>
    <xf numFmtId="0" fontId="6" fillId="0" borderId="0" xfId="55" applyNumberFormat="1" applyFont="1" applyFill="1" applyBorder="1" applyAlignment="1" applyProtection="1">
      <alignment vertical="top" wrapText="1"/>
      <protection/>
    </xf>
    <xf numFmtId="0" fontId="6" fillId="0" borderId="0" xfId="54">
      <alignment/>
      <protection/>
    </xf>
    <xf numFmtId="0" fontId="6" fillId="0" borderId="0" xfId="54" applyBorder="1">
      <alignment/>
      <protection/>
    </xf>
    <xf numFmtId="0" fontId="6" fillId="0" borderId="0" xfId="55" applyNumberFormat="1" applyFont="1" applyFill="1" applyBorder="1" applyAlignment="1" applyProtection="1">
      <alignment horizontal="right" vertical="top"/>
      <protection/>
    </xf>
    <xf numFmtId="0" fontId="7" fillId="0" borderId="0" xfId="55" applyNumberFormat="1" applyFont="1" applyFill="1" applyBorder="1" applyAlignment="1" applyProtection="1">
      <alignment vertical="top" wrapText="1"/>
      <protection/>
    </xf>
    <xf numFmtId="0" fontId="6" fillId="0" borderId="0" xfId="54" applyNumberFormat="1" applyFont="1" applyFill="1" applyBorder="1" applyAlignment="1" applyProtection="1">
      <alignment vertical="top"/>
      <protection/>
    </xf>
    <xf numFmtId="0" fontId="6" fillId="0" borderId="0" xfId="54" applyNumberFormat="1" applyFont="1" applyFill="1" applyBorder="1" applyAlignment="1" applyProtection="1">
      <alignment vertical="top" wrapText="1"/>
      <protection/>
    </xf>
    <xf numFmtId="0" fontId="6" fillId="0" borderId="0" xfId="54" applyNumberFormat="1" applyFont="1" applyFill="1" applyBorder="1" applyAlignment="1" applyProtection="1">
      <alignment horizontal="right" vertical="top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10" xfId="54" applyNumberFormat="1" applyFont="1" applyFill="1" applyBorder="1" applyAlignment="1" applyProtection="1">
      <alignment horizontal="center" vertical="top"/>
      <protection/>
    </xf>
    <xf numFmtId="0" fontId="8" fillId="0" borderId="10" xfId="54" applyNumberFormat="1" applyFont="1" applyFill="1" applyBorder="1" applyAlignment="1" applyProtection="1">
      <alignment horizontal="center" vertical="top" wrapText="1"/>
      <protection/>
    </xf>
    <xf numFmtId="0" fontId="8" fillId="0" borderId="0" xfId="54" applyFont="1">
      <alignment/>
      <protection/>
    </xf>
    <xf numFmtId="0" fontId="8" fillId="0" borderId="10" xfId="54" applyFont="1" applyBorder="1" applyAlignment="1">
      <alignment horizontal="center" wrapText="1"/>
      <protection/>
    </xf>
    <xf numFmtId="0" fontId="4" fillId="0" borderId="10" xfId="54" applyFont="1" applyBorder="1" applyAlignment="1">
      <alignment wrapText="1"/>
      <protection/>
    </xf>
    <xf numFmtId="164" fontId="9" fillId="0" borderId="10" xfId="54" applyNumberFormat="1" applyFont="1" applyBorder="1" applyAlignment="1">
      <alignment/>
      <protection/>
    </xf>
    <xf numFmtId="3" fontId="9" fillId="0" borderId="10" xfId="54" applyNumberFormat="1" applyFont="1" applyBorder="1" applyAlignment="1">
      <alignment/>
      <protection/>
    </xf>
    <xf numFmtId="4" fontId="9" fillId="0" borderId="10" xfId="54" applyNumberFormat="1" applyFont="1" applyBorder="1" applyAlignment="1">
      <alignment/>
      <protection/>
    </xf>
    <xf numFmtId="0" fontId="4" fillId="0" borderId="10" xfId="54" applyFont="1" applyBorder="1" applyAlignment="1">
      <alignment horizontal="left" wrapText="1"/>
      <protection/>
    </xf>
    <xf numFmtId="0" fontId="10" fillId="0" borderId="10" xfId="54" applyFont="1" applyBorder="1" applyAlignment="1">
      <alignment wrapText="1"/>
      <protection/>
    </xf>
    <xf numFmtId="0" fontId="0" fillId="0" borderId="0" xfId="54" applyFont="1" applyBorder="1">
      <alignment/>
      <protection/>
    </xf>
    <xf numFmtId="0" fontId="6" fillId="0" borderId="0" xfId="54" applyBorder="1" applyAlignment="1">
      <alignment wrapText="1"/>
      <protection/>
    </xf>
    <xf numFmtId="0" fontId="6" fillId="0" borderId="0" xfId="54" applyAlignment="1">
      <alignment wrapText="1"/>
      <protection/>
    </xf>
    <xf numFmtId="0" fontId="6" fillId="0" borderId="0" xfId="54" applyFont="1">
      <alignment/>
      <protection/>
    </xf>
    <xf numFmtId="0" fontId="6" fillId="0" borderId="0" xfId="54" applyFont="1" applyBorder="1">
      <alignment/>
      <protection/>
    </xf>
    <xf numFmtId="0" fontId="7" fillId="0" borderId="0" xfId="55" applyNumberFormat="1" applyFont="1" applyFill="1" applyBorder="1" applyAlignment="1" applyProtection="1">
      <alignment vertical="top" wrapText="1"/>
      <protection/>
    </xf>
    <xf numFmtId="49" fontId="8" fillId="0" borderId="10" xfId="54" applyNumberFormat="1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justify" wrapText="1"/>
      <protection/>
    </xf>
    <xf numFmtId="0" fontId="5" fillId="0" borderId="10" xfId="54" applyFont="1" applyBorder="1" applyAlignment="1">
      <alignment wrapText="1"/>
      <protection/>
    </xf>
    <xf numFmtId="0" fontId="11" fillId="0" borderId="0" xfId="54" applyFont="1">
      <alignment/>
      <protection/>
    </xf>
    <xf numFmtId="0" fontId="11" fillId="0" borderId="0" xfId="54" applyFont="1" applyAlignment="1">
      <alignment wrapText="1"/>
      <protection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4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vertical="center" wrapText="1"/>
    </xf>
    <xf numFmtId="0" fontId="6" fillId="0" borderId="0" xfId="56" applyFont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1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165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top" wrapText="1"/>
    </xf>
    <xf numFmtId="0" fontId="56" fillId="0" borderId="0" xfId="0" applyFont="1" applyAlignment="1">
      <alignment vertical="center"/>
    </xf>
    <xf numFmtId="0" fontId="55" fillId="0" borderId="14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165" fontId="55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65" fontId="55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6" xfId="0" applyFont="1" applyBorder="1" applyAlignment="1">
      <alignment/>
    </xf>
    <xf numFmtId="0" fontId="5" fillId="0" borderId="0" xfId="55" applyNumberFormat="1" applyFont="1" applyFill="1" applyBorder="1" applyAlignment="1" applyProtection="1">
      <alignment vertical="top" wrapText="1"/>
      <protection/>
    </xf>
    <xf numFmtId="0" fontId="5" fillId="0" borderId="0" xfId="55" applyNumberFormat="1" applyFont="1" applyFill="1" applyBorder="1" applyAlignment="1" applyProtection="1">
      <alignment vertical="top" wrapText="1"/>
      <protection/>
    </xf>
    <xf numFmtId="0" fontId="52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52" fillId="0" borderId="1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7" xfId="0" applyFont="1" applyBorder="1" applyAlignment="1">
      <alignment vertical="center"/>
    </xf>
    <xf numFmtId="0" fontId="54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10" fontId="54" fillId="0" borderId="11" xfId="0" applyNumberFormat="1" applyFont="1" applyBorder="1" applyAlignment="1">
      <alignment vertical="center"/>
    </xf>
    <xf numFmtId="0" fontId="54" fillId="0" borderId="20" xfId="0" applyFont="1" applyBorder="1" applyAlignment="1">
      <alignment vertical="center" wrapText="1"/>
    </xf>
    <xf numFmtId="10" fontId="54" fillId="0" borderId="15" xfId="0" applyNumberFormat="1" applyFont="1" applyBorder="1" applyAlignment="1">
      <alignment vertical="center"/>
    </xf>
    <xf numFmtId="10" fontId="54" fillId="0" borderId="18" xfId="0" applyNumberFormat="1" applyFont="1" applyFill="1" applyBorder="1" applyAlignment="1">
      <alignment vertical="center"/>
    </xf>
    <xf numFmtId="10" fontId="54" fillId="0" borderId="11" xfId="0" applyNumberFormat="1" applyFont="1" applyFill="1" applyBorder="1" applyAlignment="1">
      <alignment vertical="center"/>
    </xf>
    <xf numFmtId="17" fontId="52" fillId="0" borderId="0" xfId="0" applyNumberFormat="1" applyFont="1" applyAlignment="1">
      <alignment/>
    </xf>
    <xf numFmtId="49" fontId="52" fillId="0" borderId="10" xfId="0" applyNumberFormat="1" applyFont="1" applyBorder="1" applyAlignment="1">
      <alignment horizontal="left" vertical="center"/>
    </xf>
    <xf numFmtId="49" fontId="52" fillId="0" borderId="10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Fill="1" applyAlignment="1">
      <alignment/>
    </xf>
    <xf numFmtId="14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indent="3"/>
    </xf>
    <xf numFmtId="0" fontId="52" fillId="0" borderId="0" xfId="0" applyFont="1" applyAlignment="1">
      <alignment horizontal="justify"/>
    </xf>
    <xf numFmtId="0" fontId="53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3" fillId="0" borderId="0" xfId="0" applyFont="1" applyAlignment="1">
      <alignment horizontal="left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" fillId="0" borderId="0" xfId="52" applyFont="1" applyAlignment="1">
      <alignment horizontal="left" wrapText="1"/>
      <protection/>
    </xf>
    <xf numFmtId="0" fontId="4" fillId="0" borderId="21" xfId="52" applyFont="1" applyBorder="1" applyAlignment="1">
      <alignment horizontal="center" vertical="top"/>
      <protection/>
    </xf>
    <xf numFmtId="0" fontId="4" fillId="0" borderId="16" xfId="52" applyFont="1" applyBorder="1" applyAlignment="1">
      <alignment horizontal="center" vertical="top"/>
      <protection/>
    </xf>
    <xf numFmtId="0" fontId="4" fillId="0" borderId="22" xfId="52" applyFont="1" applyBorder="1" applyAlignment="1">
      <alignment horizontal="center" vertical="top"/>
      <protection/>
    </xf>
    <xf numFmtId="0" fontId="6" fillId="0" borderId="23" xfId="54" applyNumberFormat="1" applyFont="1" applyFill="1" applyBorder="1" applyAlignment="1" applyProtection="1">
      <alignment horizontal="center" vertical="top"/>
      <protection/>
    </xf>
    <xf numFmtId="0" fontId="6" fillId="0" borderId="12" xfId="54" applyNumberFormat="1" applyFont="1" applyFill="1" applyBorder="1" applyAlignment="1" applyProtection="1">
      <alignment horizontal="center" vertical="top"/>
      <protection/>
    </xf>
    <xf numFmtId="0" fontId="6" fillId="0" borderId="23" xfId="54" applyNumberFormat="1" applyFont="1" applyFill="1" applyBorder="1" applyAlignment="1" applyProtection="1">
      <alignment horizontal="center" vertical="center" wrapText="1"/>
      <protection/>
    </xf>
    <xf numFmtId="0" fontId="6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10" fontId="54" fillId="0" borderId="11" xfId="0" applyNumberFormat="1" applyFont="1" applyFill="1" applyBorder="1" applyAlignment="1">
      <alignment horizontal="left" vertical="center" wrapText="1"/>
    </xf>
    <xf numFmtId="10" fontId="54" fillId="0" borderId="20" xfId="0" applyNumberFormat="1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/>
    </xf>
    <xf numFmtId="0" fontId="56" fillId="0" borderId="2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Fill="1" applyBorder="1" applyAlignment="1">
      <alignment/>
    </xf>
    <xf numFmtId="165" fontId="54" fillId="0" borderId="10" xfId="0" applyNumberFormat="1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methodics230802-pril1-3" xfId="54"/>
    <cellStyle name="Обычный_Книга1" xfId="55"/>
    <cellStyle name="Обычный_тарифы на 2002г с 1-0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80" zoomScaleNormal="80" zoomScalePageLayoutView="0" workbookViewId="0" topLeftCell="A12">
      <selection activeCell="C4" sqref="C4"/>
    </sheetView>
  </sheetViews>
  <sheetFormatPr defaultColWidth="9.140625" defaultRowHeight="15"/>
  <cols>
    <col min="1" max="1" width="5.421875" style="3" customWidth="1"/>
    <col min="2" max="2" width="46.140625" style="1" customWidth="1"/>
    <col min="3" max="3" width="27.28125" style="1" customWidth="1"/>
    <col min="4" max="4" width="13.00390625" style="1" customWidth="1"/>
    <col min="5" max="16384" width="9.00390625" style="1" customWidth="1"/>
  </cols>
  <sheetData>
    <row r="1" spans="1:3" ht="45.75" customHeight="1">
      <c r="A1" s="118" t="s">
        <v>43</v>
      </c>
      <c r="B1" s="118"/>
      <c r="C1" s="118"/>
    </row>
    <row r="3" spans="1:4" s="41" customFormat="1" ht="69" customHeight="1">
      <c r="A3" s="45" t="s">
        <v>112</v>
      </c>
      <c r="B3" s="119" t="s">
        <v>126</v>
      </c>
      <c r="C3" s="120"/>
      <c r="D3" s="45" t="s">
        <v>323</v>
      </c>
    </row>
    <row r="4" spans="1:4" ht="27.75" customHeight="1">
      <c r="A4" s="43" t="s">
        <v>39</v>
      </c>
      <c r="B4" s="43" t="s">
        <v>38</v>
      </c>
      <c r="C4" s="43" t="s">
        <v>105</v>
      </c>
      <c r="D4" s="111" t="s">
        <v>116</v>
      </c>
    </row>
    <row r="5" spans="1:4" ht="31.5" customHeight="1">
      <c r="A5" s="43" t="s">
        <v>40</v>
      </c>
      <c r="B5" s="43" t="s">
        <v>41</v>
      </c>
      <c r="C5" s="43" t="s">
        <v>106</v>
      </c>
      <c r="D5" s="117" t="s">
        <v>378</v>
      </c>
    </row>
    <row r="6" spans="1:4" ht="159" customHeight="1">
      <c r="A6" s="43" t="s">
        <v>22</v>
      </c>
      <c r="B6" s="43" t="s">
        <v>115</v>
      </c>
      <c r="C6" s="43" t="s">
        <v>107</v>
      </c>
      <c r="D6" s="111" t="s">
        <v>117</v>
      </c>
    </row>
    <row r="7" spans="1:4" ht="77.25" customHeight="1">
      <c r="A7" s="43" t="s">
        <v>23</v>
      </c>
      <c r="B7" s="43" t="s">
        <v>0</v>
      </c>
      <c r="C7" s="43"/>
      <c r="D7" s="111" t="s">
        <v>117</v>
      </c>
    </row>
    <row r="8" spans="1:4" ht="28.5">
      <c r="A8" s="43"/>
      <c r="B8" s="43" t="s">
        <v>1</v>
      </c>
      <c r="C8" s="43" t="s">
        <v>108</v>
      </c>
      <c r="D8" s="111" t="s">
        <v>117</v>
      </c>
    </row>
    <row r="9" spans="1:4" ht="95.25" customHeight="1">
      <c r="A9" s="43"/>
      <c r="B9" s="43" t="s">
        <v>2</v>
      </c>
      <c r="C9" s="43"/>
      <c r="D9" s="111" t="s">
        <v>117</v>
      </c>
    </row>
    <row r="10" spans="1:4" ht="64.5" customHeight="1">
      <c r="A10" s="43"/>
      <c r="B10" s="43" t="s">
        <v>3</v>
      </c>
      <c r="C10" s="43"/>
      <c r="D10" s="111" t="s">
        <v>117</v>
      </c>
    </row>
    <row r="11" spans="1:4" ht="64.5" customHeight="1">
      <c r="A11" s="43"/>
      <c r="B11" s="43" t="s">
        <v>4</v>
      </c>
      <c r="C11" s="43"/>
      <c r="D11" s="111" t="s">
        <v>117</v>
      </c>
    </row>
    <row r="12" spans="1:4" ht="27">
      <c r="A12" s="43"/>
      <c r="B12" s="43" t="s">
        <v>5</v>
      </c>
      <c r="C12" s="43" t="s">
        <v>109</v>
      </c>
      <c r="D12" s="111" t="s">
        <v>117</v>
      </c>
    </row>
    <row r="13" spans="1:4" ht="28.5">
      <c r="A13" s="43"/>
      <c r="B13" s="43" t="s">
        <v>6</v>
      </c>
      <c r="C13" s="43"/>
      <c r="D13" s="111" t="s">
        <v>117</v>
      </c>
    </row>
    <row r="14" spans="1:4" ht="63.75" customHeight="1">
      <c r="A14" s="43"/>
      <c r="B14" s="43" t="s">
        <v>124</v>
      </c>
      <c r="C14" s="43"/>
      <c r="D14" s="111" t="s">
        <v>117</v>
      </c>
    </row>
    <row r="15" spans="1:4" ht="49.5" customHeight="1">
      <c r="A15" s="43"/>
      <c r="B15" s="43" t="s">
        <v>30</v>
      </c>
      <c r="C15" s="43" t="s">
        <v>110</v>
      </c>
      <c r="D15" s="111" t="s">
        <v>117</v>
      </c>
    </row>
    <row r="16" spans="1:4" ht="47.25" customHeight="1">
      <c r="A16" s="43"/>
      <c r="B16" s="43" t="s">
        <v>31</v>
      </c>
      <c r="C16" s="43" t="s">
        <v>109</v>
      </c>
      <c r="D16" s="111" t="s">
        <v>117</v>
      </c>
    </row>
    <row r="17" spans="1:4" ht="49.5" customHeight="1">
      <c r="A17" s="43"/>
      <c r="B17" s="43" t="s">
        <v>7</v>
      </c>
      <c r="C17" s="43" t="s">
        <v>109</v>
      </c>
      <c r="D17" s="111" t="s">
        <v>117</v>
      </c>
    </row>
    <row r="18" spans="1:4" ht="92.25" customHeight="1">
      <c r="A18" s="43"/>
      <c r="B18" s="43" t="s">
        <v>8</v>
      </c>
      <c r="C18" s="43" t="s">
        <v>316</v>
      </c>
      <c r="D18" s="111" t="s">
        <v>117</v>
      </c>
    </row>
    <row r="19" spans="1:4" ht="27">
      <c r="A19" s="43"/>
      <c r="B19" s="43" t="s">
        <v>9</v>
      </c>
      <c r="C19" s="43"/>
      <c r="D19" s="111" t="s">
        <v>117</v>
      </c>
    </row>
    <row r="20" spans="1:4" ht="135" customHeight="1">
      <c r="A20" s="43"/>
      <c r="B20" s="43" t="s">
        <v>10</v>
      </c>
      <c r="C20" s="43" t="s">
        <v>111</v>
      </c>
      <c r="D20" s="111" t="s">
        <v>117</v>
      </c>
    </row>
    <row r="21" spans="1:4" ht="40.5" customHeight="1">
      <c r="A21" s="43"/>
      <c r="B21" s="43" t="s">
        <v>11</v>
      </c>
      <c r="C21" s="46" t="s">
        <v>257</v>
      </c>
      <c r="D21" s="111" t="s">
        <v>42</v>
      </c>
    </row>
    <row r="22" spans="1:4" ht="64.5" customHeight="1">
      <c r="A22" s="43"/>
      <c r="B22" s="43" t="s">
        <v>12</v>
      </c>
      <c r="C22" s="43" t="s">
        <v>317</v>
      </c>
      <c r="D22" s="111" t="s">
        <v>42</v>
      </c>
    </row>
    <row r="23" spans="1:4" ht="35.25" customHeight="1">
      <c r="A23" s="43"/>
      <c r="B23" s="43" t="s">
        <v>32</v>
      </c>
      <c r="C23" s="43" t="s">
        <v>258</v>
      </c>
      <c r="D23" s="111" t="s">
        <v>120</v>
      </c>
    </row>
    <row r="24" spans="1:4" ht="180" customHeight="1">
      <c r="A24" s="43" t="s">
        <v>24</v>
      </c>
      <c r="B24" s="43" t="s">
        <v>33</v>
      </c>
      <c r="C24" s="43" t="s">
        <v>318</v>
      </c>
      <c r="D24" s="111" t="s">
        <v>118</v>
      </c>
    </row>
    <row r="25" spans="1:4" ht="28.5">
      <c r="A25" s="43"/>
      <c r="B25" s="43" t="s">
        <v>13</v>
      </c>
      <c r="C25" s="43"/>
      <c r="D25" s="111"/>
    </row>
    <row r="26" spans="1:4" ht="62.25" customHeight="1">
      <c r="A26" s="43"/>
      <c r="B26" s="43" t="s">
        <v>14</v>
      </c>
      <c r="C26" s="43"/>
      <c r="D26" s="111"/>
    </row>
    <row r="27" spans="1:4" ht="28.5">
      <c r="A27" s="43"/>
      <c r="B27" s="43" t="s">
        <v>15</v>
      </c>
      <c r="C27" s="43"/>
      <c r="D27" s="111"/>
    </row>
    <row r="28" spans="1:4" ht="28.5">
      <c r="A28" s="43"/>
      <c r="B28" s="43" t="s">
        <v>34</v>
      </c>
      <c r="C28" s="43"/>
      <c r="D28" s="111"/>
    </row>
    <row r="29" spans="1:4" ht="68.25" customHeight="1">
      <c r="A29" s="43" t="s">
        <v>25</v>
      </c>
      <c r="B29" s="43" t="s">
        <v>35</v>
      </c>
      <c r="C29" s="43" t="s">
        <v>319</v>
      </c>
      <c r="D29" s="111" t="s">
        <v>119</v>
      </c>
    </row>
    <row r="30" spans="1:4" ht="168.75" customHeight="1">
      <c r="A30" s="43" t="s">
        <v>26</v>
      </c>
      <c r="B30" s="43" t="s">
        <v>16</v>
      </c>
      <c r="C30" s="43" t="s">
        <v>320</v>
      </c>
      <c r="D30" s="111" t="s">
        <v>118</v>
      </c>
    </row>
    <row r="31" spans="1:4" ht="121.5" customHeight="1">
      <c r="A31" s="43" t="s">
        <v>27</v>
      </c>
      <c r="B31" s="43" t="s">
        <v>17</v>
      </c>
      <c r="C31" s="43" t="s">
        <v>125</v>
      </c>
      <c r="D31" s="111"/>
    </row>
    <row r="32" spans="1:4" ht="45" customHeight="1">
      <c r="A32" s="43" t="s">
        <v>28</v>
      </c>
      <c r="B32" s="43" t="s">
        <v>18</v>
      </c>
      <c r="C32" s="43"/>
      <c r="D32" s="111"/>
    </row>
    <row r="33" spans="1:4" ht="150" customHeight="1">
      <c r="A33" s="43"/>
      <c r="B33" s="43" t="s">
        <v>19</v>
      </c>
      <c r="C33" s="43" t="s">
        <v>321</v>
      </c>
      <c r="D33" s="111" t="s">
        <v>117</v>
      </c>
    </row>
    <row r="34" spans="1:4" ht="309" customHeight="1">
      <c r="A34" s="43"/>
      <c r="B34" s="43" t="s">
        <v>20</v>
      </c>
      <c r="C34" s="43" t="s">
        <v>321</v>
      </c>
      <c r="D34" s="111" t="s">
        <v>117</v>
      </c>
    </row>
    <row r="35" spans="1:4" ht="48.75" customHeight="1">
      <c r="A35" s="43" t="s">
        <v>29</v>
      </c>
      <c r="B35" s="43" t="s">
        <v>36</v>
      </c>
      <c r="C35" s="43"/>
      <c r="D35" s="111"/>
    </row>
    <row r="36" spans="1:4" ht="48.75" customHeight="1">
      <c r="A36" s="43"/>
      <c r="B36" s="43" t="s">
        <v>37</v>
      </c>
      <c r="C36" s="87" t="s">
        <v>322</v>
      </c>
      <c r="D36" s="111"/>
    </row>
    <row r="37" spans="1:4" ht="61.5" customHeight="1">
      <c r="A37" s="43"/>
      <c r="B37" s="43" t="s">
        <v>21</v>
      </c>
      <c r="C37" s="87"/>
      <c r="D37" s="111" t="s">
        <v>117</v>
      </c>
    </row>
  </sheetData>
  <sheetProtection/>
  <mergeCells count="2">
    <mergeCell ref="A1:C1"/>
    <mergeCell ref="B3:C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00390625" style="44" customWidth="1"/>
    <col min="2" max="2" width="62.140625" style="44" customWidth="1"/>
    <col min="3" max="3" width="1.7109375" style="44" customWidth="1"/>
    <col min="4" max="4" width="4.00390625" style="44" customWidth="1"/>
    <col min="5" max="16384" width="9.00390625" style="44" customWidth="1"/>
  </cols>
  <sheetData>
    <row r="1" ht="14.25">
      <c r="B1" s="44" t="s">
        <v>271</v>
      </c>
    </row>
    <row r="3" ht="42" customHeight="1">
      <c r="B3" s="2" t="s">
        <v>272</v>
      </c>
    </row>
    <row r="5" spans="2:5" ht="25.5" customHeight="1">
      <c r="B5" s="1" t="s">
        <v>273</v>
      </c>
      <c r="C5" s="44" t="s">
        <v>119</v>
      </c>
      <c r="D5" s="44">
        <v>0</v>
      </c>
      <c r="E5" s="44" t="s">
        <v>252</v>
      </c>
    </row>
    <row r="6" spans="2:5" ht="42" customHeight="1">
      <c r="B6" s="1" t="s">
        <v>121</v>
      </c>
      <c r="C6" s="44" t="s">
        <v>119</v>
      </c>
      <c r="D6" s="44">
        <v>0</v>
      </c>
      <c r="E6" s="44" t="s">
        <v>253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00390625" style="44" customWidth="1"/>
    <col min="2" max="2" width="62.140625" style="44" customWidth="1"/>
    <col min="3" max="3" width="1.7109375" style="44" customWidth="1"/>
    <col min="4" max="4" width="4.00390625" style="44" customWidth="1"/>
    <col min="5" max="16384" width="9.00390625" style="44" customWidth="1"/>
  </cols>
  <sheetData>
    <row r="1" ht="14.25">
      <c r="B1" s="44" t="s">
        <v>266</v>
      </c>
    </row>
    <row r="3" ht="42" customHeight="1">
      <c r="B3" s="2" t="s">
        <v>267</v>
      </c>
    </row>
    <row r="5" spans="2:5" ht="25.5" customHeight="1">
      <c r="B5" s="1" t="s">
        <v>268</v>
      </c>
      <c r="C5" s="44" t="s">
        <v>119</v>
      </c>
      <c r="D5" s="44">
        <v>0</v>
      </c>
      <c r="E5" s="44" t="s">
        <v>252</v>
      </c>
    </row>
    <row r="6" spans="2:5" ht="42" customHeight="1">
      <c r="B6" s="1" t="s">
        <v>121</v>
      </c>
      <c r="C6" s="44" t="s">
        <v>119</v>
      </c>
      <c r="D6" s="44">
        <v>0</v>
      </c>
      <c r="E6" s="44" t="s">
        <v>253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00390625" style="44" customWidth="1"/>
    <col min="2" max="2" width="62.140625" style="44" customWidth="1"/>
    <col min="3" max="3" width="1.7109375" style="44" customWidth="1"/>
    <col min="4" max="4" width="4.00390625" style="44" customWidth="1"/>
    <col min="5" max="16384" width="9.00390625" style="44" customWidth="1"/>
  </cols>
  <sheetData>
    <row r="1" ht="14.25">
      <c r="B1" s="44" t="s">
        <v>264</v>
      </c>
    </row>
    <row r="3" ht="42" customHeight="1">
      <c r="B3" s="2" t="s">
        <v>265</v>
      </c>
    </row>
    <row r="5" spans="2:5" ht="25.5" customHeight="1">
      <c r="B5" s="1" t="s">
        <v>269</v>
      </c>
      <c r="C5" s="44" t="s">
        <v>119</v>
      </c>
      <c r="D5" s="44">
        <v>1</v>
      </c>
      <c r="E5" s="44" t="s">
        <v>252</v>
      </c>
    </row>
    <row r="6" spans="2:5" ht="42" customHeight="1">
      <c r="B6" s="1" t="s">
        <v>121</v>
      </c>
      <c r="C6" s="44" t="s">
        <v>119</v>
      </c>
      <c r="D6" s="44">
        <v>0</v>
      </c>
      <c r="E6" s="44" t="s">
        <v>253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00390625" style="44" customWidth="1"/>
    <col min="2" max="2" width="62.140625" style="44" customWidth="1"/>
    <col min="3" max="3" width="1.7109375" style="44" customWidth="1"/>
    <col min="4" max="4" width="4.00390625" style="44" customWidth="1"/>
    <col min="5" max="16384" width="9.00390625" style="44" customWidth="1"/>
  </cols>
  <sheetData>
    <row r="1" ht="14.25">
      <c r="B1" s="44" t="s">
        <v>254</v>
      </c>
    </row>
    <row r="3" ht="42" customHeight="1">
      <c r="B3" s="2" t="s">
        <v>255</v>
      </c>
    </row>
    <row r="5" spans="2:5" ht="25.5" customHeight="1">
      <c r="B5" s="1" t="s">
        <v>270</v>
      </c>
      <c r="C5" s="44" t="s">
        <v>119</v>
      </c>
      <c r="D5" s="44">
        <v>0</v>
      </c>
      <c r="E5" s="44" t="s">
        <v>252</v>
      </c>
    </row>
    <row r="6" spans="2:5" ht="42" customHeight="1">
      <c r="B6" s="1" t="s">
        <v>121</v>
      </c>
      <c r="C6" s="44" t="s">
        <v>119</v>
      </c>
      <c r="D6" s="44">
        <v>0</v>
      </c>
      <c r="E6" s="44" t="s">
        <v>253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44" customWidth="1"/>
    <col min="2" max="2" width="74.421875" style="44" customWidth="1"/>
    <col min="3" max="16384" width="9.00390625" style="44" customWidth="1"/>
  </cols>
  <sheetData>
    <row r="1" ht="14.25">
      <c r="B1" s="44" t="s">
        <v>280</v>
      </c>
    </row>
    <row r="3" spans="2:5" ht="28.5">
      <c r="B3" s="2" t="s">
        <v>281</v>
      </c>
      <c r="E3" s="86"/>
    </row>
    <row r="5" ht="14.25">
      <c r="B5" s="44" t="s">
        <v>302</v>
      </c>
    </row>
    <row r="6" ht="14.25">
      <c r="B6" s="44" t="s">
        <v>122</v>
      </c>
    </row>
    <row r="7" ht="14.25">
      <c r="B7" s="4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44" customWidth="1"/>
    <col min="2" max="2" width="74.421875" style="44" customWidth="1"/>
    <col min="3" max="16384" width="9.00390625" style="44" customWidth="1"/>
  </cols>
  <sheetData>
    <row r="1" ht="14.25">
      <c r="B1" s="44" t="s">
        <v>282</v>
      </c>
    </row>
    <row r="3" spans="2:5" ht="28.5">
      <c r="B3" s="2" t="s">
        <v>283</v>
      </c>
      <c r="E3" s="86"/>
    </row>
    <row r="5" ht="14.25">
      <c r="B5" s="44" t="s">
        <v>305</v>
      </c>
    </row>
    <row r="6" ht="14.25">
      <c r="B6" s="44" t="s">
        <v>122</v>
      </c>
    </row>
    <row r="7" ht="14.25">
      <c r="B7" s="4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44" customWidth="1"/>
    <col min="2" max="2" width="74.421875" style="44" customWidth="1"/>
    <col min="3" max="16384" width="9.00390625" style="44" customWidth="1"/>
  </cols>
  <sheetData>
    <row r="1" ht="14.25">
      <c r="B1" s="44" t="s">
        <v>284</v>
      </c>
    </row>
    <row r="3" spans="2:5" ht="28.5">
      <c r="B3" s="2" t="s">
        <v>285</v>
      </c>
      <c r="E3" s="86"/>
    </row>
    <row r="5" ht="14.25">
      <c r="B5" s="44" t="s">
        <v>306</v>
      </c>
    </row>
    <row r="6" ht="14.25">
      <c r="B6" s="44" t="s">
        <v>122</v>
      </c>
    </row>
    <row r="7" ht="14.25">
      <c r="B7" s="4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44" customWidth="1"/>
    <col min="2" max="2" width="74.421875" style="44" customWidth="1"/>
    <col min="3" max="16384" width="9.00390625" style="44" customWidth="1"/>
  </cols>
  <sheetData>
    <row r="1" ht="14.25">
      <c r="B1" s="44" t="s">
        <v>286</v>
      </c>
    </row>
    <row r="3" spans="2:5" ht="28.5">
      <c r="B3" s="2" t="s">
        <v>287</v>
      </c>
      <c r="E3" s="86"/>
    </row>
    <row r="5" ht="14.25">
      <c r="B5" s="44" t="s">
        <v>307</v>
      </c>
    </row>
    <row r="6" ht="14.25">
      <c r="B6" s="44" t="s">
        <v>122</v>
      </c>
    </row>
    <row r="7" ht="14.25">
      <c r="B7" s="4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44" customWidth="1"/>
    <col min="2" max="2" width="74.421875" style="44" customWidth="1"/>
    <col min="3" max="16384" width="9.00390625" style="44" customWidth="1"/>
  </cols>
  <sheetData>
    <row r="1" ht="14.25">
      <c r="B1" s="44" t="s">
        <v>288</v>
      </c>
    </row>
    <row r="3" spans="2:5" ht="28.5">
      <c r="B3" s="2" t="s">
        <v>289</v>
      </c>
      <c r="E3" s="86"/>
    </row>
    <row r="5" ht="14.25">
      <c r="B5" s="44" t="s">
        <v>303</v>
      </c>
    </row>
    <row r="6" ht="14.25">
      <c r="B6" s="44" t="s">
        <v>304</v>
      </c>
    </row>
    <row r="7" ht="14.25">
      <c r="B7" s="44" t="s">
        <v>122</v>
      </c>
    </row>
    <row r="8" ht="14.25">
      <c r="B8" s="4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44" customWidth="1"/>
    <col min="2" max="2" width="74.421875" style="44" customWidth="1"/>
    <col min="3" max="16384" width="9.00390625" style="44" customWidth="1"/>
  </cols>
  <sheetData>
    <row r="1" ht="14.25">
      <c r="B1" s="44" t="s">
        <v>290</v>
      </c>
    </row>
    <row r="3" spans="2:5" ht="28.5">
      <c r="B3" s="2" t="s">
        <v>291</v>
      </c>
      <c r="E3" s="86"/>
    </row>
    <row r="5" ht="14.25">
      <c r="B5" s="44" t="s">
        <v>308</v>
      </c>
    </row>
    <row r="6" ht="14.25">
      <c r="B6" s="44" t="s">
        <v>122</v>
      </c>
    </row>
    <row r="7" ht="14.25">
      <c r="B7" s="4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7">
      <selection activeCell="B1" sqref="B1"/>
    </sheetView>
  </sheetViews>
  <sheetFormatPr defaultColWidth="9.140625" defaultRowHeight="15"/>
  <cols>
    <col min="1" max="1" width="2.28125" style="91" customWidth="1"/>
    <col min="2" max="2" width="7.57421875" style="91" customWidth="1"/>
    <col min="3" max="3" width="33.140625" style="91" customWidth="1"/>
    <col min="4" max="4" width="9.00390625" style="91" customWidth="1"/>
    <col min="5" max="5" width="12.140625" style="91" customWidth="1"/>
    <col min="6" max="6" width="12.57421875" style="91" customWidth="1"/>
    <col min="7" max="7" width="13.8515625" style="91" customWidth="1"/>
    <col min="8" max="16384" width="9.00390625" style="91" customWidth="1"/>
  </cols>
  <sheetData>
    <row r="1" ht="13.5">
      <c r="B1" s="47" t="s">
        <v>106</v>
      </c>
    </row>
    <row r="2" spans="6:7" ht="35.25" customHeight="1">
      <c r="F2" s="148" t="s">
        <v>379</v>
      </c>
      <c r="G2" s="149"/>
    </row>
    <row r="5" spans="2:7" ht="47.25" customHeight="1">
      <c r="B5" s="150" t="s">
        <v>380</v>
      </c>
      <c r="C5" s="150"/>
      <c r="D5" s="150"/>
      <c r="E5" s="150"/>
      <c r="F5" s="150"/>
      <c r="G5" s="150"/>
    </row>
    <row r="6" spans="2:7" ht="13.5">
      <c r="B6" s="151" t="s">
        <v>381</v>
      </c>
      <c r="C6" s="151"/>
      <c r="D6" s="151"/>
      <c r="E6" s="151"/>
      <c r="F6" s="151"/>
      <c r="G6" s="151"/>
    </row>
    <row r="8" spans="2:7" ht="13.5">
      <c r="B8" s="152" t="s">
        <v>382</v>
      </c>
      <c r="C8" s="152" t="s">
        <v>383</v>
      </c>
      <c r="D8" s="152" t="s">
        <v>384</v>
      </c>
      <c r="E8" s="153" t="s">
        <v>385</v>
      </c>
      <c r="F8" s="153"/>
      <c r="G8" s="152" t="s">
        <v>147</v>
      </c>
    </row>
    <row r="9" spans="2:7" ht="13.5">
      <c r="B9" s="152"/>
      <c r="C9" s="152"/>
      <c r="D9" s="152"/>
      <c r="E9" s="154" t="s">
        <v>324</v>
      </c>
      <c r="F9" s="154" t="s">
        <v>259</v>
      </c>
      <c r="G9" s="152"/>
    </row>
    <row r="10" spans="2:7" ht="27">
      <c r="B10" s="155" t="s">
        <v>386</v>
      </c>
      <c r="C10" s="156" t="s">
        <v>387</v>
      </c>
      <c r="D10" s="155" t="s">
        <v>127</v>
      </c>
      <c r="E10" s="155" t="s">
        <v>119</v>
      </c>
      <c r="F10" s="155" t="s">
        <v>119</v>
      </c>
      <c r="G10" s="155"/>
    </row>
    <row r="11" spans="2:7" ht="27">
      <c r="B11" s="155" t="s">
        <v>62</v>
      </c>
      <c r="C11" s="156" t="s">
        <v>388</v>
      </c>
      <c r="D11" s="155" t="s">
        <v>127</v>
      </c>
      <c r="E11" s="155">
        <v>4200.54</v>
      </c>
      <c r="F11" s="155">
        <v>4200.54</v>
      </c>
      <c r="G11" s="155"/>
    </row>
    <row r="12" spans="2:7" ht="13.5">
      <c r="B12" s="155" t="s">
        <v>64</v>
      </c>
      <c r="C12" s="156" t="s">
        <v>389</v>
      </c>
      <c r="D12" s="155" t="s">
        <v>127</v>
      </c>
      <c r="E12" s="155">
        <v>4200.54</v>
      </c>
      <c r="F12" s="155">
        <f>F13+F15+F17+F18</f>
        <v>3651.15</v>
      </c>
      <c r="G12" s="155"/>
    </row>
    <row r="13" spans="2:7" ht="13.5">
      <c r="B13" s="155" t="s">
        <v>390</v>
      </c>
      <c r="C13" s="156" t="s">
        <v>391</v>
      </c>
      <c r="D13" s="155" t="s">
        <v>127</v>
      </c>
      <c r="E13" s="155">
        <f>666.76+450</f>
        <v>1116.76</v>
      </c>
      <c r="F13" s="155">
        <f>223.8+375.7</f>
        <v>599.5</v>
      </c>
      <c r="G13" s="155"/>
    </row>
    <row r="14" spans="2:7" ht="13.5">
      <c r="B14" s="155" t="s">
        <v>392</v>
      </c>
      <c r="C14" s="156" t="s">
        <v>393</v>
      </c>
      <c r="D14" s="155" t="s">
        <v>127</v>
      </c>
      <c r="E14" s="157"/>
      <c r="F14" s="157">
        <f>223.8+364.5</f>
        <v>588.3</v>
      </c>
      <c r="G14" s="155"/>
    </row>
    <row r="15" spans="2:7" ht="27">
      <c r="B15" s="155" t="s">
        <v>394</v>
      </c>
      <c r="C15" s="156" t="s">
        <v>395</v>
      </c>
      <c r="D15" s="155" t="s">
        <v>127</v>
      </c>
      <c r="E15" s="155">
        <f>768.58+263.62</f>
        <v>1032.2</v>
      </c>
      <c r="F15" s="155">
        <f>739.2+224</f>
        <v>963.2</v>
      </c>
      <c r="G15" s="155"/>
    </row>
    <row r="16" spans="2:7" ht="13.5">
      <c r="B16" s="155" t="s">
        <v>396</v>
      </c>
      <c r="C16" s="156" t="s">
        <v>393</v>
      </c>
      <c r="D16" s="155" t="s">
        <v>127</v>
      </c>
      <c r="E16" s="157"/>
      <c r="F16" s="157"/>
      <c r="G16" s="155"/>
    </row>
    <row r="17" spans="2:7" ht="13.5">
      <c r="B17" s="155" t="s">
        <v>397</v>
      </c>
      <c r="C17" s="156" t="s">
        <v>398</v>
      </c>
      <c r="D17" s="155" t="s">
        <v>127</v>
      </c>
      <c r="E17" s="155">
        <v>80.15</v>
      </c>
      <c r="F17" s="155">
        <v>80.15</v>
      </c>
      <c r="G17" s="155"/>
    </row>
    <row r="18" spans="2:7" ht="13.5">
      <c r="B18" s="155" t="s">
        <v>399</v>
      </c>
      <c r="C18" s="156" t="s">
        <v>400</v>
      </c>
      <c r="D18" s="155" t="s">
        <v>127</v>
      </c>
      <c r="E18" s="155">
        <v>1971.42</v>
      </c>
      <c r="F18" s="155">
        <v>2008.3</v>
      </c>
      <c r="G18" s="155"/>
    </row>
    <row r="19" spans="2:7" ht="13.5">
      <c r="B19" s="155" t="s">
        <v>401</v>
      </c>
      <c r="C19" s="156" t="s">
        <v>402</v>
      </c>
      <c r="D19" s="155" t="s">
        <v>127</v>
      </c>
      <c r="E19" s="155">
        <v>59.78</v>
      </c>
      <c r="F19" s="157">
        <v>87.6</v>
      </c>
      <c r="G19" s="155"/>
    </row>
    <row r="20" spans="2:7" ht="13.5">
      <c r="B20" s="155" t="s">
        <v>403</v>
      </c>
      <c r="C20" s="156" t="s">
        <v>404</v>
      </c>
      <c r="D20" s="155" t="s">
        <v>127</v>
      </c>
      <c r="E20" s="155">
        <f>113.4+15.37+5.31</f>
        <v>134.08</v>
      </c>
      <c r="F20" s="157">
        <v>135.6</v>
      </c>
      <c r="G20" s="155"/>
    </row>
    <row r="21" spans="2:7" ht="13.5">
      <c r="B21" s="155" t="s">
        <v>405</v>
      </c>
      <c r="C21" s="156" t="s">
        <v>406</v>
      </c>
      <c r="D21" s="155" t="s">
        <v>127</v>
      </c>
      <c r="E21" s="155">
        <v>1777.56</v>
      </c>
      <c r="F21" s="157">
        <f>F18-F19-F20</f>
        <v>1785.1000000000001</v>
      </c>
      <c r="G21" s="155"/>
    </row>
    <row r="22" spans="2:7" ht="13.5">
      <c r="B22" s="155" t="s">
        <v>67</v>
      </c>
      <c r="C22" s="156" t="s">
        <v>407</v>
      </c>
      <c r="D22" s="155" t="s">
        <v>127</v>
      </c>
      <c r="E22" s="155">
        <f>E11-E12</f>
        <v>0</v>
      </c>
      <c r="F22" s="158">
        <f>F11-F12</f>
        <v>549.3899999999999</v>
      </c>
      <c r="G22" s="155"/>
    </row>
    <row r="23" spans="2:7" ht="13.5">
      <c r="B23" s="155" t="s">
        <v>408</v>
      </c>
      <c r="C23" s="156" t="s">
        <v>409</v>
      </c>
      <c r="D23" s="155" t="s">
        <v>127</v>
      </c>
      <c r="E23" s="155"/>
      <c r="F23" s="158">
        <f>F22*20%</f>
        <v>109.87799999999999</v>
      </c>
      <c r="G23" s="155"/>
    </row>
    <row r="24" spans="2:7" ht="13.5">
      <c r="B24" s="155" t="s">
        <v>410</v>
      </c>
      <c r="C24" s="156" t="s">
        <v>411</v>
      </c>
      <c r="D24" s="155" t="s">
        <v>127</v>
      </c>
      <c r="E24" s="155"/>
      <c r="F24" s="158">
        <f>F22-F23</f>
        <v>439.5119999999999</v>
      </c>
      <c r="G24" s="155"/>
    </row>
    <row r="25" spans="2:7" ht="27">
      <c r="B25" s="155" t="s">
        <v>412</v>
      </c>
      <c r="C25" s="156" t="s">
        <v>413</v>
      </c>
      <c r="D25" s="155" t="s">
        <v>127</v>
      </c>
      <c r="E25" s="155"/>
      <c r="F25" s="158"/>
      <c r="G25" s="155"/>
    </row>
    <row r="26" spans="2:7" ht="27">
      <c r="B26" s="155" t="s">
        <v>414</v>
      </c>
      <c r="C26" s="156" t="s">
        <v>415</v>
      </c>
      <c r="D26" s="155" t="s">
        <v>127</v>
      </c>
      <c r="E26" s="155"/>
      <c r="F26" s="158"/>
      <c r="G26" s="155"/>
    </row>
    <row r="27" spans="2:7" ht="13.5">
      <c r="B27" s="155" t="s">
        <v>416</v>
      </c>
      <c r="C27" s="156" t="s">
        <v>417</v>
      </c>
      <c r="D27" s="155" t="s">
        <v>127</v>
      </c>
      <c r="E27" s="155"/>
      <c r="F27" s="158"/>
      <c r="G27" s="155"/>
    </row>
    <row r="28" spans="2:7" ht="13.5">
      <c r="B28" s="155" t="s">
        <v>418</v>
      </c>
      <c r="C28" s="156" t="s">
        <v>419</v>
      </c>
      <c r="D28" s="155" t="s">
        <v>127</v>
      </c>
      <c r="E28" s="155"/>
      <c r="F28" s="158">
        <f>F24</f>
        <v>439.5119999999999</v>
      </c>
      <c r="G28" s="155"/>
    </row>
    <row r="29" spans="2:7" ht="54.75">
      <c r="B29" s="155" t="s">
        <v>69</v>
      </c>
      <c r="C29" s="156" t="s">
        <v>420</v>
      </c>
      <c r="D29" s="155" t="s">
        <v>127</v>
      </c>
      <c r="E29" s="155"/>
      <c r="F29" s="155"/>
      <c r="G29" s="155"/>
    </row>
    <row r="30" spans="2:7" ht="27">
      <c r="B30" s="155" t="s">
        <v>421</v>
      </c>
      <c r="C30" s="156" t="s">
        <v>422</v>
      </c>
      <c r="D30" s="155" t="s">
        <v>127</v>
      </c>
      <c r="E30" s="157">
        <f>E14</f>
        <v>0</v>
      </c>
      <c r="F30" s="157">
        <f>F14</f>
        <v>588.3</v>
      </c>
      <c r="G30" s="155"/>
    </row>
    <row r="31" spans="2:7" ht="40.5">
      <c r="B31" s="155" t="s">
        <v>423</v>
      </c>
      <c r="C31" s="156" t="s">
        <v>424</v>
      </c>
      <c r="D31" s="155" t="s">
        <v>127</v>
      </c>
      <c r="E31" s="155" t="s">
        <v>119</v>
      </c>
      <c r="F31" s="155" t="s">
        <v>119</v>
      </c>
      <c r="G31" s="155"/>
    </row>
    <row r="32" spans="2:7" ht="40.5">
      <c r="B32" s="155" t="s">
        <v>62</v>
      </c>
      <c r="C32" s="156" t="s">
        <v>425</v>
      </c>
      <c r="D32" s="155" t="s">
        <v>127</v>
      </c>
      <c r="E32" s="158">
        <v>364.5</v>
      </c>
      <c r="F32" s="158">
        <v>364.5</v>
      </c>
      <c r="G32" s="155"/>
    </row>
  </sheetData>
  <sheetProtection/>
  <mergeCells count="8">
    <mergeCell ref="F2:G2"/>
    <mergeCell ref="B5:G5"/>
    <mergeCell ref="B6:G6"/>
    <mergeCell ref="B8:B9"/>
    <mergeCell ref="C8:C9"/>
    <mergeCell ref="D8:D9"/>
    <mergeCell ref="E8:F8"/>
    <mergeCell ref="G8:G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44" customWidth="1"/>
    <col min="2" max="2" width="74.421875" style="44" customWidth="1"/>
    <col min="3" max="16384" width="9.00390625" style="44" customWidth="1"/>
  </cols>
  <sheetData>
    <row r="1" ht="14.25">
      <c r="B1" s="44" t="s">
        <v>292</v>
      </c>
    </row>
    <row r="3" spans="2:5" ht="28.5">
      <c r="B3" s="2" t="s">
        <v>293</v>
      </c>
      <c r="E3" s="86"/>
    </row>
    <row r="5" ht="14.25">
      <c r="B5" s="44" t="s">
        <v>309</v>
      </c>
    </row>
    <row r="6" ht="14.25">
      <c r="B6" s="44" t="s">
        <v>122</v>
      </c>
    </row>
    <row r="7" ht="14.25">
      <c r="B7" s="4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44" customWidth="1"/>
    <col min="2" max="2" width="87.7109375" style="44" customWidth="1"/>
    <col min="3" max="16384" width="9.00390625" style="44" customWidth="1"/>
  </cols>
  <sheetData>
    <row r="1" ht="14.25">
      <c r="B1" s="44" t="s">
        <v>294</v>
      </c>
    </row>
    <row r="3" spans="2:5" ht="28.5">
      <c r="B3" s="2" t="s">
        <v>295</v>
      </c>
      <c r="E3" s="86"/>
    </row>
    <row r="5" spans="2:3" ht="14.25">
      <c r="B5" s="44" t="s">
        <v>314</v>
      </c>
      <c r="C5" s="104"/>
    </row>
    <row r="6" ht="14.25">
      <c r="B6" s="44" t="s">
        <v>304</v>
      </c>
    </row>
    <row r="7" ht="14.25">
      <c r="B7" s="108" t="s">
        <v>315</v>
      </c>
    </row>
    <row r="8" ht="14.25">
      <c r="B8" s="44" t="s">
        <v>122</v>
      </c>
    </row>
    <row r="9" ht="14.25">
      <c r="B9" s="44" t="s">
        <v>123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44" customWidth="1"/>
    <col min="2" max="2" width="74.421875" style="44" customWidth="1"/>
    <col min="3" max="16384" width="9.00390625" style="44" customWidth="1"/>
  </cols>
  <sheetData>
    <row r="1" ht="14.25">
      <c r="B1" s="44" t="s">
        <v>278</v>
      </c>
    </row>
    <row r="3" spans="2:5" ht="28.5">
      <c r="B3" s="2" t="s">
        <v>279</v>
      </c>
      <c r="E3" s="86"/>
    </row>
    <row r="5" ht="14.25">
      <c r="B5" s="44" t="s">
        <v>310</v>
      </c>
    </row>
    <row r="6" ht="14.25">
      <c r="B6" s="44" t="s">
        <v>304</v>
      </c>
    </row>
    <row r="7" ht="14.25">
      <c r="B7" s="44" t="s">
        <v>122</v>
      </c>
    </row>
    <row r="8" ht="14.25">
      <c r="B8" s="4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44" customWidth="1"/>
    <col min="2" max="2" width="74.421875" style="44" customWidth="1"/>
    <col min="3" max="16384" width="9.00390625" style="44" customWidth="1"/>
  </cols>
  <sheetData>
    <row r="1" ht="14.25">
      <c r="B1" s="44" t="s">
        <v>276</v>
      </c>
    </row>
    <row r="3" spans="2:5" ht="28.5">
      <c r="B3" s="2" t="s">
        <v>277</v>
      </c>
      <c r="E3" s="86"/>
    </row>
    <row r="5" ht="14.25">
      <c r="B5" s="44" t="s">
        <v>311</v>
      </c>
    </row>
    <row r="6" ht="14.25">
      <c r="B6" s="44" t="s">
        <v>122</v>
      </c>
    </row>
    <row r="7" ht="14.25">
      <c r="B7" s="4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44" customWidth="1"/>
    <col min="2" max="2" width="74.421875" style="44" customWidth="1"/>
    <col min="3" max="16384" width="9.00390625" style="44" customWidth="1"/>
  </cols>
  <sheetData>
    <row r="1" ht="14.25">
      <c r="B1" s="44" t="s">
        <v>274</v>
      </c>
    </row>
    <row r="3" spans="2:5" ht="28.5">
      <c r="B3" s="2" t="s">
        <v>275</v>
      </c>
      <c r="E3" s="86"/>
    </row>
    <row r="5" ht="14.25">
      <c r="B5" s="44" t="s">
        <v>312</v>
      </c>
    </row>
    <row r="6" ht="14.25">
      <c r="B6" s="44" t="s">
        <v>122</v>
      </c>
    </row>
    <row r="7" ht="14.25">
      <c r="B7" s="4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8515625" style="44" customWidth="1"/>
    <col min="2" max="2" width="74.421875" style="44" customWidth="1"/>
    <col min="3" max="16384" width="9.00390625" style="44" customWidth="1"/>
  </cols>
  <sheetData>
    <row r="1" ht="14.25">
      <c r="B1" s="44" t="s">
        <v>256</v>
      </c>
    </row>
    <row r="3" spans="2:5" ht="28.5">
      <c r="B3" s="2" t="s">
        <v>242</v>
      </c>
      <c r="E3" s="86"/>
    </row>
    <row r="5" ht="14.25">
      <c r="B5" s="44" t="s">
        <v>313</v>
      </c>
    </row>
    <row r="6" ht="14.25">
      <c r="B6" s="44" t="s">
        <v>122</v>
      </c>
    </row>
    <row r="7" ht="14.25">
      <c r="B7" s="44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D24"/>
  <sheetViews>
    <sheetView zoomScale="90" zoomScaleNormal="90" zoomScalePageLayoutView="0" workbookViewId="0" topLeftCell="A1">
      <selection activeCell="H14" sqref="H14"/>
    </sheetView>
  </sheetViews>
  <sheetFormatPr defaultColWidth="9.140625" defaultRowHeight="15"/>
  <cols>
    <col min="1" max="1" width="9.00390625" style="44" customWidth="1"/>
    <col min="2" max="2" width="2.7109375" style="44" customWidth="1"/>
    <col min="3" max="3" width="63.57421875" style="44" customWidth="1"/>
    <col min="4" max="4" width="18.421875" style="44" customWidth="1"/>
    <col min="5" max="5" width="9.00390625" style="44" customWidth="1"/>
    <col min="6" max="6" width="13.421875" style="44" customWidth="1"/>
    <col min="7" max="16384" width="9.00390625" style="44" customWidth="1"/>
  </cols>
  <sheetData>
    <row r="1" ht="14.25">
      <c r="C1" s="44" t="s">
        <v>125</v>
      </c>
    </row>
    <row r="3" ht="42.75">
      <c r="C3" s="2" t="s">
        <v>223</v>
      </c>
    </row>
    <row r="5" ht="14.25">
      <c r="C5" s="114" t="s">
        <v>340</v>
      </c>
    </row>
    <row r="7" ht="14.25">
      <c r="C7" s="113" t="s">
        <v>325</v>
      </c>
    </row>
    <row r="8" ht="28.5">
      <c r="C8" s="113" t="s">
        <v>326</v>
      </c>
    </row>
    <row r="9" ht="32.25" customHeight="1">
      <c r="C9" s="113" t="s">
        <v>327</v>
      </c>
    </row>
    <row r="10" ht="14.25">
      <c r="C10" s="113" t="s">
        <v>336</v>
      </c>
    </row>
    <row r="11" ht="28.5">
      <c r="C11" s="113" t="s">
        <v>328</v>
      </c>
    </row>
    <row r="12" spans="3:4" ht="14.25">
      <c r="C12" s="113" t="s">
        <v>329</v>
      </c>
      <c r="D12" s="112"/>
    </row>
    <row r="13" ht="28.5" customHeight="1">
      <c r="C13" s="113" t="s">
        <v>330</v>
      </c>
    </row>
    <row r="14" ht="45.75" customHeight="1">
      <c r="C14" s="113" t="s">
        <v>331</v>
      </c>
    </row>
    <row r="15" ht="42.75">
      <c r="C15" s="113" t="s">
        <v>332</v>
      </c>
    </row>
    <row r="16" ht="28.5">
      <c r="C16" s="113" t="s">
        <v>333</v>
      </c>
    </row>
    <row r="17" ht="28.5">
      <c r="C17" s="113" t="s">
        <v>334</v>
      </c>
    </row>
    <row r="18" ht="14.25">
      <c r="C18" s="113" t="s">
        <v>335</v>
      </c>
    </row>
    <row r="19" ht="14.25">
      <c r="C19" s="113" t="s">
        <v>337</v>
      </c>
    </row>
    <row r="20" ht="30" customHeight="1"/>
    <row r="22" ht="14.25">
      <c r="C22" s="114" t="s">
        <v>339</v>
      </c>
    </row>
    <row r="23" ht="67.5" customHeight="1">
      <c r="C23" s="88" t="s">
        <v>338</v>
      </c>
    </row>
    <row r="24" ht="52.5" customHeight="1">
      <c r="C24" s="88" t="s">
        <v>377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C5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.421875" style="0" customWidth="1"/>
    <col min="2" max="2" width="55.00390625" style="0" customWidth="1"/>
    <col min="3" max="3" width="26.421875" style="0" customWidth="1"/>
  </cols>
  <sheetData>
    <row r="1" s="44" customFormat="1" ht="14.25"/>
    <row r="2" s="44" customFormat="1" ht="14.25">
      <c r="B2" s="114" t="s">
        <v>341</v>
      </c>
    </row>
    <row r="3" s="44" customFormat="1" ht="14.25"/>
    <row r="4" spans="2:3" s="44" customFormat="1" ht="144">
      <c r="B4" s="115" t="s">
        <v>342</v>
      </c>
      <c r="C4" s="116"/>
    </row>
    <row r="5" spans="2:3" s="44" customFormat="1" ht="42.75">
      <c r="B5" s="115" t="s">
        <v>343</v>
      </c>
      <c r="C5" s="116"/>
    </row>
    <row r="6" spans="2:3" s="44" customFormat="1" ht="14.25">
      <c r="B6" s="116" t="s">
        <v>344</v>
      </c>
      <c r="C6" s="116"/>
    </row>
    <row r="7" spans="2:3" s="44" customFormat="1" ht="42.75">
      <c r="B7" s="115" t="s">
        <v>345</v>
      </c>
      <c r="C7" s="116"/>
    </row>
    <row r="8" spans="2:3" s="44" customFormat="1" ht="28.5">
      <c r="B8" s="115" t="s">
        <v>346</v>
      </c>
      <c r="C8" s="116"/>
    </row>
    <row r="9" spans="2:3" s="44" customFormat="1" ht="28.5">
      <c r="B9" s="115" t="s">
        <v>347</v>
      </c>
      <c r="C9" s="116"/>
    </row>
    <row r="10" spans="2:3" s="44" customFormat="1" ht="72">
      <c r="B10" s="115" t="s">
        <v>348</v>
      </c>
      <c r="C10" s="116"/>
    </row>
    <row r="11" spans="2:3" s="44" customFormat="1" ht="42.75">
      <c r="B11" s="115" t="s">
        <v>349</v>
      </c>
      <c r="C11" s="116"/>
    </row>
    <row r="12" spans="2:3" s="44" customFormat="1" ht="42.75">
      <c r="B12" s="115" t="s">
        <v>350</v>
      </c>
      <c r="C12" s="116"/>
    </row>
    <row r="13" spans="2:3" s="44" customFormat="1" ht="42.75">
      <c r="B13" s="115" t="s">
        <v>351</v>
      </c>
      <c r="C13" s="116"/>
    </row>
    <row r="14" s="44" customFormat="1" ht="14.25"/>
    <row r="15" s="44" customFormat="1" ht="14.25"/>
    <row r="16" spans="2:3" s="44" customFormat="1" ht="28.5" customHeight="1">
      <c r="B16" s="118" t="s">
        <v>352</v>
      </c>
      <c r="C16" s="118"/>
    </row>
    <row r="17" s="44" customFormat="1" ht="14.25">
      <c r="B17" s="2"/>
    </row>
    <row r="18" spans="2:3" s="44" customFormat="1" ht="30.75" customHeight="1">
      <c r="B18" s="147" t="s">
        <v>353</v>
      </c>
      <c r="C18" s="147"/>
    </row>
    <row r="19" spans="2:3" s="44" customFormat="1" ht="75.75" customHeight="1">
      <c r="B19" s="147" t="s">
        <v>354</v>
      </c>
      <c r="C19" s="147"/>
    </row>
    <row r="20" spans="2:3" s="44" customFormat="1" ht="37.5" customHeight="1">
      <c r="B20" s="147" t="s">
        <v>355</v>
      </c>
      <c r="C20" s="147"/>
    </row>
    <row r="21" spans="2:3" s="44" customFormat="1" ht="67.5" customHeight="1">
      <c r="B21" s="147" t="s">
        <v>356</v>
      </c>
      <c r="C21" s="147"/>
    </row>
    <row r="22" spans="2:3" s="44" customFormat="1" ht="52.5" customHeight="1">
      <c r="B22" s="147" t="s">
        <v>357</v>
      </c>
      <c r="C22" s="147"/>
    </row>
    <row r="23" s="44" customFormat="1" ht="14.25"/>
    <row r="24" spans="2:3" s="44" customFormat="1" ht="54.75" customHeight="1">
      <c r="B24" s="118" t="s">
        <v>358</v>
      </c>
      <c r="C24" s="118"/>
    </row>
    <row r="25" s="44" customFormat="1" ht="14.25"/>
    <row r="26" spans="2:3" s="44" customFormat="1" ht="28.5" customHeight="1">
      <c r="B26" s="147" t="s">
        <v>359</v>
      </c>
      <c r="C26" s="147"/>
    </row>
    <row r="27" spans="2:3" s="44" customFormat="1" ht="14.25">
      <c r="B27" s="147" t="s">
        <v>360</v>
      </c>
      <c r="C27" s="147"/>
    </row>
    <row r="28" spans="2:3" s="44" customFormat="1" ht="14.25">
      <c r="B28" s="147" t="s">
        <v>361</v>
      </c>
      <c r="C28" s="147"/>
    </row>
    <row r="29" s="44" customFormat="1" ht="14.25"/>
    <row r="30" s="44" customFormat="1" ht="14.25"/>
    <row r="31" s="44" customFormat="1" ht="14.25"/>
    <row r="32" spans="2:3" s="44" customFormat="1" ht="75" customHeight="1">
      <c r="B32" s="118" t="s">
        <v>362</v>
      </c>
      <c r="C32" s="118"/>
    </row>
    <row r="33" s="44" customFormat="1" ht="14.25"/>
    <row r="34" spans="2:3" s="44" customFormat="1" ht="14.25">
      <c r="B34" s="147" t="s">
        <v>363</v>
      </c>
      <c r="C34" s="147"/>
    </row>
    <row r="35" spans="2:3" s="44" customFormat="1" ht="21" customHeight="1">
      <c r="B35" s="147" t="s">
        <v>364</v>
      </c>
      <c r="C35" s="147"/>
    </row>
    <row r="36" spans="2:3" s="44" customFormat="1" ht="18.75" customHeight="1">
      <c r="B36" s="147" t="s">
        <v>365</v>
      </c>
      <c r="C36" s="147"/>
    </row>
    <row r="37" spans="2:3" s="44" customFormat="1" ht="48" customHeight="1">
      <c r="B37" s="147" t="s">
        <v>366</v>
      </c>
      <c r="C37" s="147"/>
    </row>
    <row r="38" s="44" customFormat="1" ht="14.25"/>
    <row r="39" s="44" customFormat="1" ht="14.25"/>
    <row r="40" s="44" customFormat="1" ht="14.25"/>
    <row r="41" spans="2:3" s="44" customFormat="1" ht="81" customHeight="1">
      <c r="B41" s="118" t="s">
        <v>367</v>
      </c>
      <c r="C41" s="118"/>
    </row>
    <row r="42" s="44" customFormat="1" ht="14.25"/>
    <row r="43" spans="2:3" s="44" customFormat="1" ht="14.25">
      <c r="B43" s="147" t="s">
        <v>368</v>
      </c>
      <c r="C43" s="147"/>
    </row>
    <row r="44" spans="2:3" s="44" customFormat="1" ht="14.25">
      <c r="B44" s="147" t="s">
        <v>369</v>
      </c>
      <c r="C44" s="147"/>
    </row>
    <row r="45" spans="2:3" s="44" customFormat="1" ht="14.25">
      <c r="B45" s="147" t="s">
        <v>370</v>
      </c>
      <c r="C45" s="147"/>
    </row>
    <row r="46" spans="2:3" s="44" customFormat="1" ht="14.25">
      <c r="B46" s="147" t="s">
        <v>371</v>
      </c>
      <c r="C46" s="147"/>
    </row>
    <row r="47" s="44" customFormat="1" ht="14.25"/>
    <row r="48" s="44" customFormat="1" ht="14.25"/>
    <row r="49" spans="2:3" s="44" customFormat="1" ht="88.5" customHeight="1">
      <c r="B49" s="118" t="s">
        <v>372</v>
      </c>
      <c r="C49" s="118"/>
    </row>
    <row r="50" s="44" customFormat="1" ht="14.25"/>
    <row r="51" spans="2:3" s="44" customFormat="1" ht="42.75" customHeight="1">
      <c r="B51" s="147" t="s">
        <v>373</v>
      </c>
      <c r="C51" s="147"/>
    </row>
    <row r="52" spans="2:3" s="44" customFormat="1" ht="14.25">
      <c r="B52" s="147" t="s">
        <v>374</v>
      </c>
      <c r="C52" s="147"/>
    </row>
    <row r="53" spans="2:3" s="44" customFormat="1" ht="14.25">
      <c r="B53" s="147" t="s">
        <v>375</v>
      </c>
      <c r="C53" s="147"/>
    </row>
    <row r="54" spans="2:3" s="44" customFormat="1" ht="14.25">
      <c r="B54" s="147" t="s">
        <v>376</v>
      </c>
      <c r="C54" s="147"/>
    </row>
    <row r="55" s="44" customFormat="1" ht="14.25"/>
  </sheetData>
  <sheetProtection/>
  <mergeCells count="25">
    <mergeCell ref="B16:C16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32:C32"/>
    <mergeCell ref="B34:C34"/>
    <mergeCell ref="B35:C35"/>
    <mergeCell ref="B36:C36"/>
    <mergeCell ref="B37:C37"/>
    <mergeCell ref="B41:C41"/>
    <mergeCell ref="B43:C43"/>
    <mergeCell ref="B44:C44"/>
    <mergeCell ref="B54:C54"/>
    <mergeCell ref="B45:C45"/>
    <mergeCell ref="B46:C46"/>
    <mergeCell ref="B49:C49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.28125" style="4" customWidth="1"/>
    <col min="2" max="2" width="5.8515625" style="4" customWidth="1"/>
    <col min="3" max="3" width="20.7109375" style="4" customWidth="1"/>
    <col min="4" max="4" width="14.8515625" style="4" customWidth="1"/>
    <col min="5" max="5" width="24.00390625" style="4" customWidth="1"/>
    <col min="6" max="6" width="17.00390625" style="4" customWidth="1"/>
    <col min="7" max="16384" width="9.00390625" style="4" customWidth="1"/>
  </cols>
  <sheetData>
    <row r="1" ht="13.5">
      <c r="B1" s="4" t="s">
        <v>107</v>
      </c>
    </row>
    <row r="3" spans="2:6" ht="30" customHeight="1">
      <c r="B3" s="121" t="s">
        <v>134</v>
      </c>
      <c r="C3" s="121"/>
      <c r="D3" s="121"/>
      <c r="E3" s="121"/>
      <c r="F3" s="121"/>
    </row>
    <row r="6" spans="2:6" s="7" customFormat="1" ht="97.5" customHeight="1">
      <c r="B6" s="5" t="s">
        <v>44</v>
      </c>
      <c r="C6" s="6" t="s">
        <v>45</v>
      </c>
      <c r="D6" s="6" t="s">
        <v>46</v>
      </c>
      <c r="E6" s="6" t="s">
        <v>47</v>
      </c>
      <c r="F6" s="6" t="s">
        <v>48</v>
      </c>
    </row>
    <row r="7" spans="2:6" ht="86.25" customHeight="1">
      <c r="B7" s="5">
        <v>1</v>
      </c>
      <c r="C7" s="8" t="s">
        <v>49</v>
      </c>
      <c r="D7" s="9">
        <v>140555.04</v>
      </c>
      <c r="E7" s="8" t="s">
        <v>244</v>
      </c>
      <c r="F7" s="8" t="s">
        <v>243</v>
      </c>
    </row>
    <row r="8" spans="2:6" ht="85.5" customHeight="1">
      <c r="B8" s="5">
        <v>2</v>
      </c>
      <c r="C8" s="8" t="s">
        <v>50</v>
      </c>
      <c r="D8" s="9">
        <v>51.1</v>
      </c>
      <c r="E8" s="8" t="s">
        <v>244</v>
      </c>
      <c r="F8" s="8" t="s">
        <v>243</v>
      </c>
    </row>
    <row r="9" spans="2:6" ht="67.5" customHeight="1">
      <c r="B9" s="5">
        <v>3</v>
      </c>
      <c r="C9" s="8" t="s">
        <v>113</v>
      </c>
      <c r="D9" s="122" t="s">
        <v>114</v>
      </c>
      <c r="E9" s="123"/>
      <c r="F9" s="124"/>
    </row>
  </sheetData>
  <sheetProtection/>
  <mergeCells count="2">
    <mergeCell ref="B3:F3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zoomScale="80" zoomScaleNormal="80" zoomScalePageLayoutView="0" workbookViewId="0" topLeftCell="A1">
      <selection activeCell="B3" sqref="B3:F3"/>
    </sheetView>
  </sheetViews>
  <sheetFormatPr defaultColWidth="9.140625" defaultRowHeight="15"/>
  <cols>
    <col min="1" max="1" width="3.28125" style="4" customWidth="1"/>
    <col min="2" max="2" width="5.8515625" style="4" customWidth="1"/>
    <col min="3" max="3" width="20.7109375" style="4" customWidth="1"/>
    <col min="4" max="4" width="14.8515625" style="4" customWidth="1"/>
    <col min="5" max="5" width="24.00390625" style="4" customWidth="1"/>
    <col min="6" max="6" width="17.00390625" style="4" customWidth="1"/>
    <col min="7" max="16384" width="9.00390625" style="4" customWidth="1"/>
  </cols>
  <sheetData>
    <row r="1" ht="13.5">
      <c r="B1" s="4" t="s">
        <v>107</v>
      </c>
    </row>
    <row r="3" spans="2:6" ht="30" customHeight="1">
      <c r="B3" s="121" t="s">
        <v>134</v>
      </c>
      <c r="C3" s="121"/>
      <c r="D3" s="121"/>
      <c r="E3" s="121"/>
      <c r="F3" s="121"/>
    </row>
    <row r="6" spans="2:6" s="7" customFormat="1" ht="97.5" customHeight="1">
      <c r="B6" s="5" t="s">
        <v>44</v>
      </c>
      <c r="C6" s="6" t="s">
        <v>45</v>
      </c>
      <c r="D6" s="6" t="s">
        <v>46</v>
      </c>
      <c r="E6" s="6" t="s">
        <v>47</v>
      </c>
      <c r="F6" s="6" t="s">
        <v>48</v>
      </c>
    </row>
    <row r="7" spans="2:6" ht="125.25" customHeight="1">
      <c r="B7" s="5">
        <v>1</v>
      </c>
      <c r="C7" s="8" t="s">
        <v>49</v>
      </c>
      <c r="D7" s="9">
        <v>140555.04</v>
      </c>
      <c r="E7" s="8" t="s">
        <v>52</v>
      </c>
      <c r="F7" s="8" t="s">
        <v>51</v>
      </c>
    </row>
    <row r="8" spans="2:6" ht="124.5" customHeight="1">
      <c r="B8" s="5">
        <v>2</v>
      </c>
      <c r="C8" s="8" t="s">
        <v>50</v>
      </c>
      <c r="D8" s="9">
        <v>45.47</v>
      </c>
      <c r="E8" s="8" t="s">
        <v>52</v>
      </c>
      <c r="F8" s="8" t="s">
        <v>51</v>
      </c>
    </row>
    <row r="9" spans="2:6" ht="67.5" customHeight="1">
      <c r="B9" s="5">
        <v>3</v>
      </c>
      <c r="C9" s="8" t="s">
        <v>113</v>
      </c>
      <c r="D9" s="122" t="s">
        <v>114</v>
      </c>
      <c r="E9" s="123"/>
      <c r="F9" s="124"/>
    </row>
  </sheetData>
  <sheetProtection/>
  <mergeCells count="2">
    <mergeCell ref="B3:F3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3" sqref="B3:G3"/>
    </sheetView>
  </sheetViews>
  <sheetFormatPr defaultColWidth="8.140625" defaultRowHeight="15"/>
  <cols>
    <col min="1" max="1" width="4.7109375" style="12" customWidth="1"/>
    <col min="2" max="2" width="35.00390625" style="32" customWidth="1"/>
    <col min="3" max="3" width="6.421875" style="12" customWidth="1"/>
    <col min="4" max="5" width="4.28125" style="12" customWidth="1"/>
    <col min="6" max="6" width="6.7109375" style="12" customWidth="1"/>
    <col min="7" max="7" width="5.421875" style="12" customWidth="1"/>
    <col min="8" max="16384" width="8.140625" style="12" customWidth="1"/>
  </cols>
  <sheetData>
    <row r="1" spans="1:7" ht="13.5">
      <c r="A1" s="10"/>
      <c r="B1" s="11" t="s">
        <v>219</v>
      </c>
      <c r="C1" s="10"/>
      <c r="D1" s="10"/>
      <c r="E1" s="10"/>
      <c r="F1" s="10"/>
      <c r="G1" s="10"/>
    </row>
    <row r="2" spans="1:7" ht="13.5">
      <c r="A2" s="10"/>
      <c r="B2" s="11"/>
      <c r="C2" s="10"/>
      <c r="D2" s="10"/>
      <c r="E2" s="10"/>
      <c r="F2" s="10"/>
      <c r="G2" s="10"/>
    </row>
    <row r="3" spans="2:7" ht="42.75" customHeight="1">
      <c r="B3" s="82" t="s">
        <v>221</v>
      </c>
      <c r="C3" s="15"/>
      <c r="D3" s="15"/>
      <c r="E3" s="15"/>
      <c r="F3" s="15"/>
      <c r="G3" s="15"/>
    </row>
    <row r="4" spans="1:7" ht="13.5">
      <c r="A4" s="16" t="s">
        <v>53</v>
      </c>
      <c r="B4" s="17"/>
      <c r="C4" s="16"/>
      <c r="D4" s="16"/>
      <c r="E4" s="16"/>
      <c r="F4" s="16"/>
      <c r="G4" s="18" t="s">
        <v>54</v>
      </c>
    </row>
    <row r="5" spans="1:7" ht="12.75" customHeight="1">
      <c r="A5" s="125" t="s">
        <v>55</v>
      </c>
      <c r="B5" s="127" t="s">
        <v>56</v>
      </c>
      <c r="C5" s="129">
        <v>2011</v>
      </c>
      <c r="D5" s="129"/>
      <c r="E5" s="129"/>
      <c r="F5" s="129"/>
      <c r="G5" s="129"/>
    </row>
    <row r="6" spans="1:7" ht="27">
      <c r="A6" s="126"/>
      <c r="B6" s="128"/>
      <c r="C6" s="19" t="s">
        <v>57</v>
      </c>
      <c r="D6" s="19" t="s">
        <v>58</v>
      </c>
      <c r="E6" s="19" t="s">
        <v>59</v>
      </c>
      <c r="F6" s="19" t="s">
        <v>60</v>
      </c>
      <c r="G6" s="19" t="s">
        <v>61</v>
      </c>
    </row>
    <row r="7" spans="1:7" s="22" customFormat="1" ht="11.25">
      <c r="A7" s="20">
        <v>1</v>
      </c>
      <c r="B7" s="21">
        <v>2</v>
      </c>
      <c r="C7" s="20">
        <v>8</v>
      </c>
      <c r="D7" s="20">
        <v>9</v>
      </c>
      <c r="E7" s="20">
        <v>10</v>
      </c>
      <c r="F7" s="20">
        <v>11</v>
      </c>
      <c r="G7" s="20">
        <v>12</v>
      </c>
    </row>
    <row r="8" spans="1:7" ht="14.25">
      <c r="A8" s="23" t="s">
        <v>62</v>
      </c>
      <c r="B8" s="24" t="s">
        <v>63</v>
      </c>
      <c r="C8" s="25">
        <v>9.001</v>
      </c>
      <c r="D8" s="26"/>
      <c r="E8" s="26"/>
      <c r="F8" s="25">
        <f>C8</f>
        <v>9.001</v>
      </c>
      <c r="G8" s="26"/>
    </row>
    <row r="9" spans="1:7" ht="14.25">
      <c r="A9" s="23" t="s">
        <v>64</v>
      </c>
      <c r="B9" s="24" t="s">
        <v>65</v>
      </c>
      <c r="C9" s="26"/>
      <c r="D9" s="26"/>
      <c r="E9" s="26"/>
      <c r="F9" s="26"/>
      <c r="G9" s="26"/>
    </row>
    <row r="10" spans="1:7" ht="14.25">
      <c r="A10" s="23"/>
      <c r="B10" s="24" t="s">
        <v>66</v>
      </c>
      <c r="C10" s="26"/>
      <c r="D10" s="26"/>
      <c r="E10" s="26"/>
      <c r="F10" s="26"/>
      <c r="G10" s="26"/>
    </row>
    <row r="11" spans="1:7" ht="14.25">
      <c r="A11" s="23"/>
      <c r="B11" s="24" t="s">
        <v>58</v>
      </c>
      <c r="C11" s="26"/>
      <c r="D11" s="26"/>
      <c r="E11" s="26"/>
      <c r="F11" s="26"/>
      <c r="G11" s="26"/>
    </row>
    <row r="12" spans="1:7" ht="14.25">
      <c r="A12" s="23"/>
      <c r="B12" s="24" t="s">
        <v>59</v>
      </c>
      <c r="C12" s="26"/>
      <c r="D12" s="26"/>
      <c r="E12" s="26"/>
      <c r="F12" s="26"/>
      <c r="G12" s="26"/>
    </row>
    <row r="13" spans="1:7" ht="14.25">
      <c r="A13" s="23"/>
      <c r="B13" s="24" t="s">
        <v>60</v>
      </c>
      <c r="C13" s="26"/>
      <c r="D13" s="26"/>
      <c r="E13" s="26"/>
      <c r="F13" s="26"/>
      <c r="G13" s="26"/>
    </row>
    <row r="14" spans="1:7" ht="14.25">
      <c r="A14" s="23" t="s">
        <v>67</v>
      </c>
      <c r="B14" s="24" t="s">
        <v>68</v>
      </c>
      <c r="C14" s="26"/>
      <c r="D14" s="26"/>
      <c r="E14" s="26"/>
      <c r="F14" s="26"/>
      <c r="G14" s="26"/>
    </row>
    <row r="15" spans="1:7" ht="27">
      <c r="A15" s="23" t="s">
        <v>69</v>
      </c>
      <c r="B15" s="24" t="s">
        <v>70</v>
      </c>
      <c r="C15" s="26"/>
      <c r="D15" s="26"/>
      <c r="E15" s="26"/>
      <c r="F15" s="26"/>
      <c r="G15" s="26"/>
    </row>
    <row r="16" spans="1:7" ht="27">
      <c r="A16" s="23" t="s">
        <v>71</v>
      </c>
      <c r="B16" s="24" t="s">
        <v>72</v>
      </c>
      <c r="C16" s="25">
        <f>C8</f>
        <v>9.001</v>
      </c>
      <c r="D16" s="26"/>
      <c r="E16" s="26"/>
      <c r="F16" s="25">
        <v>5.78</v>
      </c>
      <c r="G16" s="25">
        <v>3.221</v>
      </c>
    </row>
    <row r="17" spans="1:7" ht="14.25">
      <c r="A17" s="23" t="s">
        <v>73</v>
      </c>
      <c r="B17" s="24" t="s">
        <v>74</v>
      </c>
      <c r="C17" s="25">
        <v>0.303</v>
      </c>
      <c r="D17" s="26"/>
      <c r="E17" s="26"/>
      <c r="F17" s="25">
        <v>0.194</v>
      </c>
      <c r="G17" s="25">
        <v>0.109</v>
      </c>
    </row>
    <row r="18" spans="1:7" ht="14.25">
      <c r="A18" s="23"/>
      <c r="B18" s="24" t="s">
        <v>75</v>
      </c>
      <c r="C18" s="27">
        <v>3.38</v>
      </c>
      <c r="D18" s="27"/>
      <c r="E18" s="27"/>
      <c r="F18" s="27">
        <f>F17/F16*100</f>
        <v>3.356401384083045</v>
      </c>
      <c r="G18" s="27">
        <f>G17/G16*100</f>
        <v>3.384042222912139</v>
      </c>
    </row>
    <row r="19" spans="1:7" ht="42" customHeight="1">
      <c r="A19" s="23" t="s">
        <v>76</v>
      </c>
      <c r="B19" s="28" t="s">
        <v>77</v>
      </c>
      <c r="C19" s="27"/>
      <c r="D19" s="27"/>
      <c r="E19" s="27"/>
      <c r="F19" s="27"/>
      <c r="G19" s="27"/>
    </row>
    <row r="20" spans="1:7" ht="14.25">
      <c r="A20" s="23" t="s">
        <v>78</v>
      </c>
      <c r="B20" s="24" t="s">
        <v>79</v>
      </c>
      <c r="C20" s="25">
        <v>8.698</v>
      </c>
      <c r="D20" s="26"/>
      <c r="E20" s="26"/>
      <c r="F20" s="25">
        <v>5.585</v>
      </c>
      <c r="G20" s="25">
        <v>3.113</v>
      </c>
    </row>
    <row r="21" spans="1:7" ht="27">
      <c r="A21" s="23" t="s">
        <v>80</v>
      </c>
      <c r="B21" s="24" t="s">
        <v>81</v>
      </c>
      <c r="C21" s="25">
        <v>0.143</v>
      </c>
      <c r="D21" s="27"/>
      <c r="E21" s="27"/>
      <c r="F21" s="27"/>
      <c r="G21" s="25">
        <f>C21</f>
        <v>0.143</v>
      </c>
    </row>
    <row r="22" spans="1:7" ht="14.25">
      <c r="A22" s="23"/>
      <c r="B22" s="24" t="s">
        <v>82</v>
      </c>
      <c r="C22" s="26"/>
      <c r="D22" s="26"/>
      <c r="E22" s="26"/>
      <c r="F22" s="26"/>
      <c r="G22" s="26"/>
    </row>
    <row r="23" spans="1:7" ht="27">
      <c r="A23" s="23"/>
      <c r="B23" s="24" t="s">
        <v>83</v>
      </c>
      <c r="C23" s="26"/>
      <c r="D23" s="26"/>
      <c r="E23" s="26"/>
      <c r="F23" s="26"/>
      <c r="G23" s="26"/>
    </row>
    <row r="24" spans="1:7" ht="14.25">
      <c r="A24" s="23"/>
      <c r="B24" s="24" t="s">
        <v>84</v>
      </c>
      <c r="C24" s="26"/>
      <c r="D24" s="26"/>
      <c r="E24" s="26"/>
      <c r="F24" s="26"/>
      <c r="G24" s="26"/>
    </row>
    <row r="25" spans="1:7" ht="14.25">
      <c r="A25" s="23" t="s">
        <v>85</v>
      </c>
      <c r="B25" s="29" t="s">
        <v>86</v>
      </c>
      <c r="C25" s="26"/>
      <c r="D25" s="26"/>
      <c r="E25" s="26"/>
      <c r="F25" s="26"/>
      <c r="G25" s="26"/>
    </row>
    <row r="26" spans="1:7" ht="14.25">
      <c r="A26" s="23" t="s">
        <v>87</v>
      </c>
      <c r="B26" s="24" t="s">
        <v>88</v>
      </c>
      <c r="C26" s="25">
        <f>C20-C21</f>
        <v>8.555</v>
      </c>
      <c r="D26" s="26"/>
      <c r="E26" s="26"/>
      <c r="F26" s="25">
        <f>F20-F21</f>
        <v>5.585</v>
      </c>
      <c r="G26" s="25">
        <f>G20-G21</f>
        <v>2.97</v>
      </c>
    </row>
    <row r="27" spans="1:7" ht="13.5">
      <c r="A27" s="10"/>
      <c r="B27" s="11"/>
      <c r="C27" s="10"/>
      <c r="D27" s="10"/>
      <c r="E27" s="10"/>
      <c r="F27" s="10"/>
      <c r="G27" s="10"/>
    </row>
    <row r="28" spans="1:7" ht="13.5">
      <c r="A28" s="10"/>
      <c r="B28" s="11"/>
      <c r="C28" s="10"/>
      <c r="D28" s="10"/>
      <c r="E28" s="10"/>
      <c r="F28" s="10"/>
      <c r="G28" s="10"/>
    </row>
    <row r="29" spans="1:7" ht="13.5">
      <c r="A29" s="10"/>
      <c r="B29" s="11"/>
      <c r="C29" s="10"/>
      <c r="D29" s="10"/>
      <c r="E29" s="10"/>
      <c r="F29" s="10"/>
      <c r="G29" s="10"/>
    </row>
    <row r="30" spans="1:7" ht="14.25">
      <c r="A30" s="30"/>
      <c r="B30" s="31"/>
      <c r="C30" s="13"/>
      <c r="D30" s="13"/>
      <c r="E30" s="13"/>
      <c r="F30" s="13"/>
      <c r="G30" s="13"/>
    </row>
    <row r="31" spans="1:7" ht="13.5">
      <c r="A31" s="13"/>
      <c r="B31" s="31"/>
      <c r="C31" s="13"/>
      <c r="D31" s="13"/>
      <c r="E31" s="13"/>
      <c r="F31" s="13"/>
      <c r="G31" s="13"/>
    </row>
    <row r="32" spans="1:7" ht="14.25">
      <c r="A32" s="30"/>
      <c r="B32" s="31"/>
      <c r="C32" s="13"/>
      <c r="D32" s="13"/>
      <c r="E32" s="13"/>
      <c r="F32" s="13"/>
      <c r="G32" s="13"/>
    </row>
    <row r="33" spans="1:7" ht="13.5">
      <c r="A33" s="13"/>
      <c r="B33" s="31"/>
      <c r="C33" s="13"/>
      <c r="D33" s="13"/>
      <c r="E33" s="13"/>
      <c r="F33" s="13"/>
      <c r="G33" s="13"/>
    </row>
    <row r="34" spans="1:7" ht="13.5">
      <c r="A34" s="13"/>
      <c r="B34" s="31"/>
      <c r="C34" s="13"/>
      <c r="D34" s="13"/>
      <c r="E34" s="13"/>
      <c r="F34" s="13"/>
      <c r="G34" s="13"/>
    </row>
    <row r="35" spans="1:7" ht="13.5">
      <c r="A35" s="13"/>
      <c r="B35" s="31"/>
      <c r="C35" s="13"/>
      <c r="D35" s="13"/>
      <c r="E35" s="13"/>
      <c r="F35" s="13"/>
      <c r="G35" s="13"/>
    </row>
    <row r="36" spans="1:7" ht="13.5">
      <c r="A36" s="13"/>
      <c r="B36" s="31"/>
      <c r="C36" s="13"/>
      <c r="D36" s="13"/>
      <c r="E36" s="13"/>
      <c r="F36" s="13"/>
      <c r="G36" s="13"/>
    </row>
    <row r="37" spans="1:7" ht="13.5">
      <c r="A37" s="13"/>
      <c r="B37" s="31"/>
      <c r="C37" s="13"/>
      <c r="D37" s="13"/>
      <c r="E37" s="13"/>
      <c r="F37" s="13"/>
      <c r="G37" s="13"/>
    </row>
  </sheetData>
  <sheetProtection/>
  <mergeCells count="3">
    <mergeCell ref="A5:A6"/>
    <mergeCell ref="B5:B6"/>
    <mergeCell ref="C5:G5"/>
  </mergeCells>
  <printOptions horizontalCentered="1"/>
  <pageMargins left="0.3937007874015748" right="0.07874015748031496" top="0.3937007874015748" bottom="0" header="0" footer="0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90" workbookViewId="0" topLeftCell="A1">
      <selection activeCell="K16" sqref="K16"/>
    </sheetView>
  </sheetViews>
  <sheetFormatPr defaultColWidth="8.140625" defaultRowHeight="15"/>
  <cols>
    <col min="1" max="1" width="6.140625" style="12" customWidth="1"/>
    <col min="2" max="2" width="39.421875" style="32" customWidth="1"/>
    <col min="3" max="3" width="6.8515625" style="12" customWidth="1"/>
    <col min="4" max="5" width="4.28125" style="12" customWidth="1"/>
    <col min="6" max="6" width="6.8515625" style="12" customWidth="1"/>
    <col min="7" max="7" width="6.7109375" style="12" customWidth="1"/>
    <col min="8" max="16384" width="8.140625" style="12" customWidth="1"/>
  </cols>
  <sheetData>
    <row r="1" spans="1:7" ht="13.5">
      <c r="A1" s="10"/>
      <c r="B1" s="11" t="s">
        <v>220</v>
      </c>
      <c r="C1" s="33"/>
      <c r="D1" s="34"/>
      <c r="E1" s="34"/>
      <c r="G1" s="33"/>
    </row>
    <row r="2" spans="1:7" ht="13.5">
      <c r="A2" s="10"/>
      <c r="B2" s="11"/>
      <c r="C2" s="14"/>
      <c r="D2" s="34"/>
      <c r="E2" s="34"/>
      <c r="F2" s="34"/>
      <c r="G2" s="33"/>
    </row>
    <row r="3" spans="2:7" ht="44.25" customHeight="1">
      <c r="B3" s="83" t="s">
        <v>222</v>
      </c>
      <c r="C3" s="35"/>
      <c r="D3" s="35"/>
      <c r="E3" s="35"/>
      <c r="F3" s="35"/>
      <c r="G3" s="35"/>
    </row>
    <row r="4" spans="1:7" ht="13.5">
      <c r="A4" s="16" t="s">
        <v>53</v>
      </c>
      <c r="B4" s="17"/>
      <c r="C4" s="33"/>
      <c r="D4" s="34"/>
      <c r="E4" s="34"/>
      <c r="F4" s="18" t="s">
        <v>91</v>
      </c>
      <c r="G4" s="33"/>
    </row>
    <row r="5" spans="1:7" ht="13.5">
      <c r="A5" s="125" t="s">
        <v>55</v>
      </c>
      <c r="B5" s="127" t="s">
        <v>56</v>
      </c>
      <c r="C5" s="129">
        <v>2011</v>
      </c>
      <c r="D5" s="129"/>
      <c r="E5" s="129"/>
      <c r="F5" s="129"/>
      <c r="G5" s="129"/>
    </row>
    <row r="6" spans="1:7" ht="27">
      <c r="A6" s="126"/>
      <c r="B6" s="128"/>
      <c r="C6" s="19" t="s">
        <v>57</v>
      </c>
      <c r="D6" s="19" t="s">
        <v>58</v>
      </c>
      <c r="E6" s="19" t="s">
        <v>59</v>
      </c>
      <c r="F6" s="19" t="s">
        <v>60</v>
      </c>
      <c r="G6" s="19" t="s">
        <v>61</v>
      </c>
    </row>
    <row r="7" spans="1:7" ht="13.5">
      <c r="A7" s="20">
        <v>1</v>
      </c>
      <c r="B7" s="21">
        <v>2</v>
      </c>
      <c r="C7" s="20">
        <v>8</v>
      </c>
      <c r="D7" s="20">
        <v>9</v>
      </c>
      <c r="E7" s="20">
        <v>10</v>
      </c>
      <c r="F7" s="20">
        <v>11</v>
      </c>
      <c r="G7" s="20">
        <v>12</v>
      </c>
    </row>
    <row r="8" spans="1:7" ht="14.25">
      <c r="A8" s="23" t="s">
        <v>62</v>
      </c>
      <c r="B8" s="24" t="s">
        <v>92</v>
      </c>
      <c r="C8" s="25">
        <v>2.6167</v>
      </c>
      <c r="D8" s="25"/>
      <c r="E8" s="25"/>
      <c r="F8" s="25">
        <f>C8</f>
        <v>2.6167</v>
      </c>
      <c r="G8" s="25"/>
    </row>
    <row r="9" spans="1:7" ht="14.25">
      <c r="A9" s="23" t="s">
        <v>64</v>
      </c>
      <c r="B9" s="24" t="s">
        <v>65</v>
      </c>
      <c r="C9" s="26"/>
      <c r="D9" s="26"/>
      <c r="E9" s="26"/>
      <c r="F9" s="26"/>
      <c r="G9" s="26"/>
    </row>
    <row r="10" spans="1:7" ht="14.25">
      <c r="A10" s="23"/>
      <c r="B10" s="24" t="s">
        <v>66</v>
      </c>
      <c r="C10" s="26"/>
      <c r="D10" s="26"/>
      <c r="E10" s="26"/>
      <c r="F10" s="26"/>
      <c r="G10" s="26"/>
    </row>
    <row r="11" spans="1:7" ht="14.25">
      <c r="A11" s="23"/>
      <c r="B11" s="24" t="s">
        <v>58</v>
      </c>
      <c r="C11" s="26"/>
      <c r="D11" s="26"/>
      <c r="E11" s="26"/>
      <c r="F11" s="26"/>
      <c r="G11" s="26"/>
    </row>
    <row r="12" spans="1:7" ht="14.25">
      <c r="A12" s="23"/>
      <c r="B12" s="24" t="s">
        <v>59</v>
      </c>
      <c r="C12" s="26"/>
      <c r="D12" s="26"/>
      <c r="E12" s="26"/>
      <c r="F12" s="26"/>
      <c r="G12" s="26"/>
    </row>
    <row r="13" spans="1:7" ht="14.25">
      <c r="A13" s="23"/>
      <c r="B13" s="24" t="s">
        <v>60</v>
      </c>
      <c r="C13" s="26"/>
      <c r="D13" s="26"/>
      <c r="E13" s="26"/>
      <c r="F13" s="26"/>
      <c r="G13" s="26"/>
    </row>
    <row r="14" spans="1:7" ht="14.25">
      <c r="A14" s="23" t="s">
        <v>67</v>
      </c>
      <c r="B14" s="24" t="s">
        <v>93</v>
      </c>
      <c r="C14" s="26"/>
      <c r="D14" s="26"/>
      <c r="E14" s="26"/>
      <c r="F14" s="26"/>
      <c r="G14" s="26"/>
    </row>
    <row r="15" spans="1:7" ht="27">
      <c r="A15" s="36" t="s">
        <v>94</v>
      </c>
      <c r="B15" s="24" t="s">
        <v>70</v>
      </c>
      <c r="C15" s="26"/>
      <c r="D15" s="26"/>
      <c r="E15" s="26"/>
      <c r="F15" s="26"/>
      <c r="G15" s="26"/>
    </row>
    <row r="16" spans="1:7" ht="14.25">
      <c r="A16" s="36" t="s">
        <v>95</v>
      </c>
      <c r="B16" s="24" t="s">
        <v>96</v>
      </c>
      <c r="C16" s="25">
        <f>C8</f>
        <v>2.6167</v>
      </c>
      <c r="D16" s="26"/>
      <c r="E16" s="26"/>
      <c r="F16" s="25">
        <v>1.646</v>
      </c>
      <c r="G16" s="25">
        <v>0.971</v>
      </c>
    </row>
    <row r="17" spans="1:7" ht="14.25">
      <c r="A17" s="23" t="s">
        <v>73</v>
      </c>
      <c r="B17" s="24" t="s">
        <v>97</v>
      </c>
      <c r="C17" s="27">
        <v>0.0885</v>
      </c>
      <c r="D17" s="26"/>
      <c r="E17" s="26"/>
      <c r="F17" s="25">
        <v>0.056</v>
      </c>
      <c r="G17" s="25">
        <v>0.033</v>
      </c>
    </row>
    <row r="18" spans="1:7" ht="14.25">
      <c r="A18" s="23"/>
      <c r="B18" s="24" t="s">
        <v>98</v>
      </c>
      <c r="C18" s="27">
        <f>C17/C16*100</f>
        <v>3.38212252073222</v>
      </c>
      <c r="D18" s="27"/>
      <c r="E18" s="27"/>
      <c r="F18" s="27">
        <v>3.36</v>
      </c>
      <c r="G18" s="27">
        <v>3.38</v>
      </c>
    </row>
    <row r="19" spans="1:7" ht="27">
      <c r="A19" s="23" t="s">
        <v>76</v>
      </c>
      <c r="B19" s="37" t="s">
        <v>99</v>
      </c>
      <c r="C19" s="27"/>
      <c r="D19" s="27"/>
      <c r="E19" s="27"/>
      <c r="F19" s="27"/>
      <c r="G19" s="27"/>
    </row>
    <row r="20" spans="1:7" ht="26.25">
      <c r="A20" s="23" t="s">
        <v>78</v>
      </c>
      <c r="B20" s="38" t="s">
        <v>100</v>
      </c>
      <c r="C20" s="25">
        <f>C16-C17</f>
        <v>2.5282</v>
      </c>
      <c r="D20" s="27"/>
      <c r="E20" s="27"/>
      <c r="F20" s="25">
        <v>1.5882</v>
      </c>
      <c r="G20" s="25">
        <v>0.9365</v>
      </c>
    </row>
    <row r="21" spans="1:7" ht="54.75">
      <c r="A21" s="23" t="s">
        <v>80</v>
      </c>
      <c r="B21" s="24" t="s">
        <v>101</v>
      </c>
      <c r="C21" s="25">
        <v>0.08</v>
      </c>
      <c r="D21" s="26"/>
      <c r="E21" s="26"/>
      <c r="F21" s="26"/>
      <c r="G21" s="25">
        <f>C21</f>
        <v>0.08</v>
      </c>
    </row>
    <row r="22" spans="1:7" ht="27">
      <c r="A22" s="23" t="s">
        <v>85</v>
      </c>
      <c r="B22" s="24" t="s">
        <v>102</v>
      </c>
      <c r="C22" s="26"/>
      <c r="D22" s="26"/>
      <c r="E22" s="26"/>
      <c r="F22" s="26"/>
      <c r="G22" s="26"/>
    </row>
    <row r="23" spans="1:7" ht="14.25">
      <c r="A23" s="23" t="s">
        <v>87</v>
      </c>
      <c r="B23" s="24" t="s">
        <v>103</v>
      </c>
      <c r="C23" s="25">
        <f>C20-C21</f>
        <v>2.4482</v>
      </c>
      <c r="D23" s="26"/>
      <c r="E23" s="26"/>
      <c r="F23" s="25">
        <f>F20</f>
        <v>1.5882</v>
      </c>
      <c r="G23" s="25">
        <f>G20-G21</f>
        <v>0.8565</v>
      </c>
    </row>
    <row r="24" ht="24" customHeight="1"/>
    <row r="25" spans="1:3" ht="15.75">
      <c r="A25" s="39"/>
      <c r="B25" s="40"/>
      <c r="C25" s="39"/>
    </row>
    <row r="26" ht="17.25" customHeight="1"/>
    <row r="27" spans="1:5" ht="15.75">
      <c r="A27" s="39"/>
      <c r="B27" s="40"/>
      <c r="C27" s="39"/>
      <c r="D27" s="39"/>
      <c r="E27" s="39"/>
    </row>
    <row r="28" spans="1:5" ht="23.25" customHeight="1">
      <c r="A28" s="39"/>
      <c r="B28" s="40"/>
      <c r="C28" s="39"/>
      <c r="D28" s="39"/>
      <c r="E28" s="39"/>
    </row>
    <row r="29" spans="1:5" ht="15.75">
      <c r="A29" s="39"/>
      <c r="B29" s="40"/>
      <c r="C29" s="39"/>
      <c r="D29" s="39"/>
      <c r="E29" s="39"/>
    </row>
    <row r="30" spans="1:5" ht="15.75">
      <c r="A30" s="39"/>
      <c r="B30" s="40"/>
      <c r="C30" s="39"/>
      <c r="D30" s="39"/>
      <c r="E30" s="39"/>
    </row>
  </sheetData>
  <sheetProtection/>
  <mergeCells count="3">
    <mergeCell ref="A5:A6"/>
    <mergeCell ref="B5:B6"/>
    <mergeCell ref="C5:G5"/>
  </mergeCells>
  <printOptions horizontalCentered="1"/>
  <pageMargins left="0.3937007874015748" right="0.2755905511811024" top="0.3937007874015748" bottom="0" header="0" footer="0"/>
  <pageSetup blackAndWhite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4">
      <selection activeCell="B3" sqref="B3:F3"/>
    </sheetView>
  </sheetViews>
  <sheetFormatPr defaultColWidth="9.140625" defaultRowHeight="15"/>
  <cols>
    <col min="1" max="1" width="3.421875" style="91" customWidth="1"/>
    <col min="2" max="2" width="3.57421875" style="91" customWidth="1"/>
    <col min="3" max="3" width="36.140625" style="91" customWidth="1"/>
    <col min="4" max="4" width="3.8515625" style="91" customWidth="1"/>
    <col min="5" max="5" width="12.421875" style="91" customWidth="1"/>
    <col min="6" max="6" width="25.8515625" style="91" customWidth="1"/>
    <col min="7" max="16384" width="9.00390625" style="91" customWidth="1"/>
  </cols>
  <sheetData>
    <row r="1" ht="13.5">
      <c r="B1" s="91" t="s">
        <v>109</v>
      </c>
    </row>
    <row r="3" spans="2:6" ht="13.5">
      <c r="B3" s="138" t="s">
        <v>250</v>
      </c>
      <c r="C3" s="138"/>
      <c r="D3" s="138"/>
      <c r="E3" s="138"/>
      <c r="F3" s="138"/>
    </row>
    <row r="5" spans="2:6" ht="38.25" customHeight="1">
      <c r="B5" s="92" t="s">
        <v>62</v>
      </c>
      <c r="C5" s="93" t="s">
        <v>245</v>
      </c>
      <c r="D5" s="94" t="s">
        <v>119</v>
      </c>
      <c r="E5" s="94" t="s">
        <v>104</v>
      </c>
      <c r="F5" s="95" t="s">
        <v>251</v>
      </c>
    </row>
    <row r="6" spans="2:6" ht="81.75" customHeight="1">
      <c r="B6" s="96" t="s">
        <v>73</v>
      </c>
      <c r="C6" s="97" t="s">
        <v>246</v>
      </c>
      <c r="D6" s="98" t="s">
        <v>119</v>
      </c>
      <c r="E6" s="99">
        <v>0.0364</v>
      </c>
      <c r="F6" s="100" t="s">
        <v>247</v>
      </c>
    </row>
    <row r="7" spans="2:6" ht="81" customHeight="1">
      <c r="B7" s="96" t="s">
        <v>76</v>
      </c>
      <c r="C7" s="97" t="s">
        <v>249</v>
      </c>
      <c r="D7" s="98" t="s">
        <v>119</v>
      </c>
      <c r="E7" s="130" t="s">
        <v>263</v>
      </c>
      <c r="F7" s="131"/>
    </row>
    <row r="8" spans="2:6" ht="35.25" customHeight="1">
      <c r="B8" s="136" t="s">
        <v>78</v>
      </c>
      <c r="C8" s="132" t="s">
        <v>248</v>
      </c>
      <c r="D8" s="134" t="s">
        <v>119</v>
      </c>
      <c r="E8" s="101" t="s">
        <v>261</v>
      </c>
      <c r="F8" s="102" t="s">
        <v>260</v>
      </c>
    </row>
    <row r="9" spans="2:6" ht="33" customHeight="1">
      <c r="B9" s="137"/>
      <c r="C9" s="133"/>
      <c r="D9" s="135"/>
      <c r="E9" s="103" t="s">
        <v>61</v>
      </c>
      <c r="F9" s="100" t="s">
        <v>262</v>
      </c>
    </row>
  </sheetData>
  <sheetProtection/>
  <mergeCells count="5">
    <mergeCell ref="E7:F7"/>
    <mergeCell ref="C8:C9"/>
    <mergeCell ref="D8:D9"/>
    <mergeCell ref="B8:B9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9">
      <selection activeCell="C1" sqref="C1"/>
    </sheetView>
  </sheetViews>
  <sheetFormatPr defaultColWidth="9.140625" defaultRowHeight="15"/>
  <cols>
    <col min="1" max="1" width="4.7109375" style="48" customWidth="1"/>
    <col min="2" max="2" width="47.7109375" style="48" customWidth="1"/>
    <col min="3" max="3" width="10.28125" style="48" customWidth="1"/>
    <col min="4" max="4" width="9.57421875" style="48" customWidth="1"/>
    <col min="5" max="5" width="11.7109375" style="48" customWidth="1"/>
    <col min="6" max="7" width="10.421875" style="48" customWidth="1"/>
    <col min="8" max="8" width="12.7109375" style="48" customWidth="1"/>
    <col min="9" max="9" width="13.8515625" style="48" customWidth="1"/>
    <col min="10" max="10" width="11.57421875" style="48" customWidth="1"/>
    <col min="11" max="11" width="14.28125" style="48" customWidth="1"/>
    <col min="12" max="12" width="22.8515625" style="48" customWidth="1"/>
    <col min="13" max="16384" width="9.140625" style="48" customWidth="1"/>
  </cols>
  <sheetData>
    <row r="1" spans="2:9" ht="15.75">
      <c r="B1" s="48" t="s">
        <v>110</v>
      </c>
      <c r="I1" s="49" t="s">
        <v>135</v>
      </c>
    </row>
    <row r="2" ht="15.75">
      <c r="I2" s="48" t="s">
        <v>136</v>
      </c>
    </row>
    <row r="3" spans="9:11" ht="26.25" customHeight="1">
      <c r="I3" s="50"/>
      <c r="J3" s="50"/>
      <c r="K3" s="48" t="s">
        <v>137</v>
      </c>
    </row>
    <row r="4" ht="24" customHeight="1">
      <c r="I4" s="48" t="s">
        <v>138</v>
      </c>
    </row>
    <row r="6" ht="15.75">
      <c r="A6" s="49" t="s">
        <v>139</v>
      </c>
    </row>
    <row r="7" ht="15.75">
      <c r="A7" s="49" t="s">
        <v>140</v>
      </c>
    </row>
    <row r="8" ht="15.75">
      <c r="A8" s="49" t="s">
        <v>141</v>
      </c>
    </row>
    <row r="9" ht="23.25" customHeight="1"/>
    <row r="10" spans="1:12" s="44" customFormat="1" ht="24" customHeight="1">
      <c r="A10" s="139" t="s">
        <v>44</v>
      </c>
      <c r="B10" s="139" t="s">
        <v>142</v>
      </c>
      <c r="C10" s="139" t="s">
        <v>143</v>
      </c>
      <c r="D10" s="139"/>
      <c r="E10" s="139"/>
      <c r="F10" s="139"/>
      <c r="G10" s="139"/>
      <c r="H10" s="145" t="s">
        <v>144</v>
      </c>
      <c r="I10" s="146"/>
      <c r="J10" s="139" t="s">
        <v>145</v>
      </c>
      <c r="K10" s="139" t="s">
        <v>146</v>
      </c>
      <c r="L10" s="139" t="s">
        <v>147</v>
      </c>
    </row>
    <row r="11" spans="1:12" s="42" customFormat="1" ht="43.5" customHeight="1">
      <c r="A11" s="139"/>
      <c r="B11" s="139"/>
      <c r="C11" s="51">
        <v>2011</v>
      </c>
      <c r="D11" s="51">
        <v>2012</v>
      </c>
      <c r="E11" s="51">
        <v>2013</v>
      </c>
      <c r="F11" s="51">
        <v>2014</v>
      </c>
      <c r="G11" s="51">
        <v>2015</v>
      </c>
      <c r="H11" s="52" t="s">
        <v>148</v>
      </c>
      <c r="I11" s="52" t="s">
        <v>149</v>
      </c>
      <c r="J11" s="139"/>
      <c r="K11" s="139"/>
      <c r="L11" s="139"/>
    </row>
    <row r="12" spans="1:12" s="54" customFormat="1" ht="15.7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/>
      <c r="I12" s="53">
        <v>8</v>
      </c>
      <c r="J12" s="53">
        <v>9</v>
      </c>
      <c r="K12" s="53">
        <v>10</v>
      </c>
      <c r="L12" s="53">
        <v>11</v>
      </c>
    </row>
    <row r="13" spans="1:12" ht="15.75">
      <c r="A13" s="140" t="s">
        <v>150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s="60" customFormat="1" ht="54" customHeight="1">
      <c r="A14" s="55" t="s">
        <v>62</v>
      </c>
      <c r="B14" s="56" t="s">
        <v>151</v>
      </c>
      <c r="C14" s="57"/>
      <c r="D14" s="57"/>
      <c r="E14" s="57">
        <v>20</v>
      </c>
      <c r="F14" s="57"/>
      <c r="G14" s="57"/>
      <c r="H14" s="57" t="s">
        <v>152</v>
      </c>
      <c r="I14" s="58">
        <v>25</v>
      </c>
      <c r="J14" s="57" t="s">
        <v>153</v>
      </c>
      <c r="K14" s="59" t="s">
        <v>154</v>
      </c>
      <c r="L14" s="56" t="s">
        <v>155</v>
      </c>
    </row>
    <row r="15" spans="1:12" s="60" customFormat="1" ht="54" customHeight="1">
      <c r="A15" s="55" t="s">
        <v>73</v>
      </c>
      <c r="B15" s="61" t="s">
        <v>156</v>
      </c>
      <c r="C15" s="57">
        <v>5</v>
      </c>
      <c r="D15" s="57"/>
      <c r="E15" s="57">
        <v>7</v>
      </c>
      <c r="F15" s="57"/>
      <c r="G15" s="57">
        <v>10</v>
      </c>
      <c r="H15" s="57" t="s">
        <v>157</v>
      </c>
      <c r="I15" s="58">
        <v>3</v>
      </c>
      <c r="J15" s="57" t="s">
        <v>158</v>
      </c>
      <c r="K15" s="59" t="s">
        <v>154</v>
      </c>
      <c r="L15" s="56" t="s">
        <v>159</v>
      </c>
    </row>
    <row r="16" spans="1:12" s="60" customFormat="1" ht="54" customHeight="1">
      <c r="A16" s="55" t="s">
        <v>76</v>
      </c>
      <c r="B16" s="62" t="s">
        <v>160</v>
      </c>
      <c r="C16" s="57">
        <v>25</v>
      </c>
      <c r="D16" s="57">
        <v>30</v>
      </c>
      <c r="E16" s="57">
        <v>30</v>
      </c>
      <c r="F16" s="57">
        <v>35</v>
      </c>
      <c r="G16" s="57">
        <v>35</v>
      </c>
      <c r="H16" s="57" t="s">
        <v>161</v>
      </c>
      <c r="I16" s="58">
        <v>65</v>
      </c>
      <c r="J16" s="57" t="s">
        <v>158</v>
      </c>
      <c r="K16" s="59" t="s">
        <v>154</v>
      </c>
      <c r="L16" s="56" t="s">
        <v>162</v>
      </c>
    </row>
    <row r="17" spans="1:12" s="60" customFormat="1" ht="63" customHeight="1">
      <c r="A17" s="55" t="s">
        <v>78</v>
      </c>
      <c r="B17" s="56" t="s">
        <v>163</v>
      </c>
      <c r="C17" s="57">
        <v>1</v>
      </c>
      <c r="D17" s="57"/>
      <c r="E17" s="57"/>
      <c r="F17" s="57"/>
      <c r="G17" s="57"/>
      <c r="H17" s="57" t="s">
        <v>164</v>
      </c>
      <c r="I17" s="58">
        <v>7</v>
      </c>
      <c r="J17" s="57" t="s">
        <v>153</v>
      </c>
      <c r="K17" s="59" t="s">
        <v>154</v>
      </c>
      <c r="L17" s="63" t="s">
        <v>165</v>
      </c>
    </row>
    <row r="18" spans="1:12" s="60" customFormat="1" ht="51.75" customHeight="1">
      <c r="A18" s="55" t="s">
        <v>128</v>
      </c>
      <c r="B18" s="64" t="s">
        <v>166</v>
      </c>
      <c r="C18" s="57">
        <v>4</v>
      </c>
      <c r="D18" s="57"/>
      <c r="E18" s="57">
        <v>5</v>
      </c>
      <c r="F18" s="57"/>
      <c r="G18" s="57">
        <v>7</v>
      </c>
      <c r="H18" s="57" t="s">
        <v>167</v>
      </c>
      <c r="I18" s="58">
        <v>2.2</v>
      </c>
      <c r="J18" s="57" t="s">
        <v>158</v>
      </c>
      <c r="K18" s="59" t="s">
        <v>154</v>
      </c>
      <c r="L18" s="63" t="s">
        <v>168</v>
      </c>
    </row>
    <row r="19" spans="1:12" s="60" customFormat="1" ht="51" customHeight="1">
      <c r="A19" s="55" t="s">
        <v>129</v>
      </c>
      <c r="B19" s="64" t="s">
        <v>169</v>
      </c>
      <c r="C19" s="57"/>
      <c r="D19" s="57">
        <v>1</v>
      </c>
      <c r="E19" s="57"/>
      <c r="F19" s="57">
        <v>1</v>
      </c>
      <c r="G19" s="57"/>
      <c r="H19" s="57" t="s">
        <v>170</v>
      </c>
      <c r="I19" s="58">
        <v>2.7</v>
      </c>
      <c r="J19" s="57" t="s">
        <v>171</v>
      </c>
      <c r="K19" s="59" t="s">
        <v>154</v>
      </c>
      <c r="L19" s="63" t="s">
        <v>172</v>
      </c>
    </row>
    <row r="20" spans="1:12" s="60" customFormat="1" ht="54.75" customHeight="1">
      <c r="A20" s="55" t="s">
        <v>130</v>
      </c>
      <c r="B20" s="64" t="s">
        <v>173</v>
      </c>
      <c r="C20" s="57"/>
      <c r="D20" s="57">
        <v>50</v>
      </c>
      <c r="E20" s="57"/>
      <c r="F20" s="57"/>
      <c r="G20" s="57"/>
      <c r="H20" s="57"/>
      <c r="I20" s="58"/>
      <c r="J20" s="57"/>
      <c r="K20" s="59" t="s">
        <v>154</v>
      </c>
      <c r="L20" s="65" t="s">
        <v>174</v>
      </c>
    </row>
    <row r="21" spans="1:12" s="60" customFormat="1" ht="54.75" customHeight="1">
      <c r="A21" s="55" t="s">
        <v>131</v>
      </c>
      <c r="B21" s="64" t="s">
        <v>175</v>
      </c>
      <c r="C21" s="57">
        <v>120</v>
      </c>
      <c r="D21" s="57"/>
      <c r="E21" s="57"/>
      <c r="F21" s="57"/>
      <c r="G21" s="57"/>
      <c r="H21" s="57" t="s">
        <v>176</v>
      </c>
      <c r="I21" s="58">
        <v>18</v>
      </c>
      <c r="J21" s="57" t="s">
        <v>177</v>
      </c>
      <c r="K21" s="59" t="s">
        <v>154</v>
      </c>
      <c r="L21" s="65" t="s">
        <v>178</v>
      </c>
    </row>
    <row r="22" spans="1:12" s="66" customFormat="1" ht="24.75" customHeight="1">
      <c r="A22" s="141" t="s">
        <v>179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3"/>
    </row>
    <row r="23" spans="1:12" s="60" customFormat="1" ht="63" customHeight="1">
      <c r="A23" s="55" t="s">
        <v>62</v>
      </c>
      <c r="B23" s="56" t="s">
        <v>180</v>
      </c>
      <c r="C23" s="57"/>
      <c r="D23" s="57">
        <v>65</v>
      </c>
      <c r="E23" s="57"/>
      <c r="F23" s="57">
        <v>76</v>
      </c>
      <c r="G23" s="57"/>
      <c r="H23" s="57" t="s">
        <v>181</v>
      </c>
      <c r="I23" s="58">
        <v>9</v>
      </c>
      <c r="J23" s="57" t="s">
        <v>177</v>
      </c>
      <c r="K23" s="59" t="s">
        <v>154</v>
      </c>
      <c r="L23" s="56" t="s">
        <v>182</v>
      </c>
    </row>
    <row r="24" spans="1:12" s="60" customFormat="1" ht="78.75" customHeight="1">
      <c r="A24" s="55" t="s">
        <v>73</v>
      </c>
      <c r="B24" s="64" t="s">
        <v>183</v>
      </c>
      <c r="C24" s="57">
        <v>260</v>
      </c>
      <c r="D24" s="57">
        <v>280</v>
      </c>
      <c r="E24" s="57">
        <v>300</v>
      </c>
      <c r="F24" s="57">
        <v>330</v>
      </c>
      <c r="G24" s="57">
        <v>350</v>
      </c>
      <c r="H24" s="57" t="s">
        <v>184</v>
      </c>
      <c r="I24" s="58">
        <v>21.6</v>
      </c>
      <c r="J24" s="57" t="s">
        <v>185</v>
      </c>
      <c r="K24" s="59" t="s">
        <v>154</v>
      </c>
      <c r="L24" s="63" t="s">
        <v>186</v>
      </c>
    </row>
    <row r="25" spans="1:12" s="60" customFormat="1" ht="63" customHeight="1">
      <c r="A25" s="55" t="s">
        <v>76</v>
      </c>
      <c r="B25" s="67" t="s">
        <v>187</v>
      </c>
      <c r="C25" s="57">
        <v>30</v>
      </c>
      <c r="D25" s="57">
        <v>33</v>
      </c>
      <c r="E25" s="57">
        <v>35</v>
      </c>
      <c r="F25" s="57">
        <v>39</v>
      </c>
      <c r="G25" s="57">
        <v>42</v>
      </c>
      <c r="H25" s="57"/>
      <c r="I25" s="58"/>
      <c r="J25" s="57" t="s">
        <v>171</v>
      </c>
      <c r="K25" s="59" t="s">
        <v>154</v>
      </c>
      <c r="L25" s="56" t="s">
        <v>188</v>
      </c>
    </row>
    <row r="26" spans="1:12" s="60" customFormat="1" ht="63" customHeight="1">
      <c r="A26" s="55" t="s">
        <v>78</v>
      </c>
      <c r="B26" s="67" t="s">
        <v>189</v>
      </c>
      <c r="C26" s="57"/>
      <c r="D26" s="57"/>
      <c r="E26" s="57">
        <v>30</v>
      </c>
      <c r="F26" s="57"/>
      <c r="G26" s="57">
        <v>40</v>
      </c>
      <c r="H26" s="57" t="s">
        <v>190</v>
      </c>
      <c r="I26" s="58">
        <v>92.4</v>
      </c>
      <c r="J26" s="57" t="s">
        <v>153</v>
      </c>
      <c r="K26" s="59" t="s">
        <v>154</v>
      </c>
      <c r="L26" s="56" t="s">
        <v>191</v>
      </c>
    </row>
    <row r="27" spans="1:12" s="60" customFormat="1" ht="63" customHeight="1">
      <c r="A27" s="55" t="s">
        <v>128</v>
      </c>
      <c r="B27" s="64" t="s">
        <v>192</v>
      </c>
      <c r="C27" s="57">
        <v>8</v>
      </c>
      <c r="D27" s="57">
        <v>8</v>
      </c>
      <c r="E27" s="57">
        <v>10</v>
      </c>
      <c r="F27" s="57">
        <v>10</v>
      </c>
      <c r="G27" s="57">
        <v>12</v>
      </c>
      <c r="H27" s="57" t="s">
        <v>193</v>
      </c>
      <c r="I27" s="58">
        <v>3.6</v>
      </c>
      <c r="J27" s="57" t="s">
        <v>158</v>
      </c>
      <c r="K27" s="59" t="s">
        <v>154</v>
      </c>
      <c r="L27" s="56" t="s">
        <v>194</v>
      </c>
    </row>
    <row r="28" spans="1:12" s="60" customFormat="1" ht="63" customHeight="1">
      <c r="A28" s="55" t="s">
        <v>129</v>
      </c>
      <c r="B28" s="67" t="s">
        <v>195</v>
      </c>
      <c r="C28" s="57">
        <v>3</v>
      </c>
      <c r="D28" s="57">
        <v>3</v>
      </c>
      <c r="E28" s="57">
        <v>4</v>
      </c>
      <c r="F28" s="57">
        <v>5</v>
      </c>
      <c r="G28" s="57">
        <v>5</v>
      </c>
      <c r="H28" s="57" t="s">
        <v>181</v>
      </c>
      <c r="I28" s="58">
        <v>9</v>
      </c>
      <c r="J28" s="57" t="s">
        <v>153</v>
      </c>
      <c r="K28" s="59" t="s">
        <v>154</v>
      </c>
      <c r="L28" s="68" t="s">
        <v>196</v>
      </c>
    </row>
    <row r="29" spans="1:12" s="72" customFormat="1" ht="63" customHeight="1">
      <c r="A29" s="69" t="s">
        <v>130</v>
      </c>
      <c r="B29" s="67" t="s">
        <v>197</v>
      </c>
      <c r="C29" s="70">
        <v>2</v>
      </c>
      <c r="D29" s="70">
        <v>2</v>
      </c>
      <c r="E29" s="70">
        <v>2</v>
      </c>
      <c r="F29" s="70">
        <v>3</v>
      </c>
      <c r="G29" s="70">
        <v>3</v>
      </c>
      <c r="H29" s="70"/>
      <c r="I29" s="71">
        <v>30</v>
      </c>
      <c r="J29" s="70"/>
      <c r="K29" s="59" t="s">
        <v>154</v>
      </c>
      <c r="L29" s="61" t="s">
        <v>198</v>
      </c>
    </row>
    <row r="30" spans="1:12" s="72" customFormat="1" ht="63" customHeight="1">
      <c r="A30" s="69" t="s">
        <v>131</v>
      </c>
      <c r="B30" s="67" t="s">
        <v>199</v>
      </c>
      <c r="C30" s="70"/>
      <c r="D30" s="70"/>
      <c r="E30" s="70"/>
      <c r="F30" s="70"/>
      <c r="G30" s="70"/>
      <c r="H30" s="70" t="s">
        <v>176</v>
      </c>
      <c r="I30" s="71">
        <v>18</v>
      </c>
      <c r="J30" s="70"/>
      <c r="K30" s="73"/>
      <c r="L30" s="68" t="s">
        <v>178</v>
      </c>
    </row>
    <row r="31" spans="1:12" s="72" customFormat="1" ht="63" customHeight="1">
      <c r="A31" s="69" t="s">
        <v>132</v>
      </c>
      <c r="B31" s="74" t="s">
        <v>173</v>
      </c>
      <c r="C31" s="70"/>
      <c r="D31" s="70">
        <v>50</v>
      </c>
      <c r="E31" s="70"/>
      <c r="F31" s="70"/>
      <c r="G31" s="70"/>
      <c r="H31" s="70"/>
      <c r="I31" s="71"/>
      <c r="J31" s="70"/>
      <c r="K31" s="73" t="s">
        <v>154</v>
      </c>
      <c r="L31" s="65" t="s">
        <v>174</v>
      </c>
    </row>
    <row r="32" spans="1:12" s="72" customFormat="1" ht="63" customHeight="1">
      <c r="A32" s="69" t="s">
        <v>133</v>
      </c>
      <c r="B32" s="74" t="s">
        <v>200</v>
      </c>
      <c r="C32" s="70"/>
      <c r="D32" s="70"/>
      <c r="E32" s="70"/>
      <c r="F32" s="70"/>
      <c r="G32" s="70"/>
      <c r="H32" s="70" t="s">
        <v>176</v>
      </c>
      <c r="I32" s="71">
        <v>18</v>
      </c>
      <c r="J32" s="70"/>
      <c r="K32" s="73"/>
      <c r="L32" s="68" t="s">
        <v>178</v>
      </c>
    </row>
    <row r="34" spans="1:12" s="66" customFormat="1" ht="25.5" customHeight="1">
      <c r="A34" s="144" t="s">
        <v>201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</row>
    <row r="35" spans="1:12" s="60" customFormat="1" ht="63" customHeight="1">
      <c r="A35" s="57" t="s">
        <v>62</v>
      </c>
      <c r="B35" s="64" t="s">
        <v>202</v>
      </c>
      <c r="C35" s="57">
        <v>1</v>
      </c>
      <c r="D35" s="57"/>
      <c r="E35" s="57"/>
      <c r="F35" s="57"/>
      <c r="G35" s="57"/>
      <c r="H35" s="57" t="s">
        <v>203</v>
      </c>
      <c r="I35" s="57">
        <v>2.5</v>
      </c>
      <c r="J35" s="57" t="s">
        <v>153</v>
      </c>
      <c r="K35" s="59" t="s">
        <v>154</v>
      </c>
      <c r="L35" s="63" t="s">
        <v>204</v>
      </c>
    </row>
    <row r="36" spans="1:12" s="60" customFormat="1" ht="63" customHeight="1">
      <c r="A36" s="57" t="s">
        <v>73</v>
      </c>
      <c r="B36" s="74" t="s">
        <v>205</v>
      </c>
      <c r="C36" s="57">
        <v>2</v>
      </c>
      <c r="D36" s="57">
        <v>2</v>
      </c>
      <c r="E36" s="57">
        <v>2</v>
      </c>
      <c r="F36" s="57">
        <v>3</v>
      </c>
      <c r="G36" s="57">
        <v>3</v>
      </c>
      <c r="H36" s="57" t="s">
        <v>206</v>
      </c>
      <c r="I36" s="58">
        <v>25</v>
      </c>
      <c r="J36" s="57" t="s">
        <v>153</v>
      </c>
      <c r="K36" s="59" t="s">
        <v>154</v>
      </c>
      <c r="L36" s="63"/>
    </row>
    <row r="37" spans="1:12" s="60" customFormat="1" ht="49.5" customHeight="1">
      <c r="A37" s="57" t="s">
        <v>76</v>
      </c>
      <c r="B37" s="74" t="s">
        <v>207</v>
      </c>
      <c r="C37" s="57"/>
      <c r="D37" s="57"/>
      <c r="E37" s="57">
        <v>50</v>
      </c>
      <c r="F37" s="57">
        <v>50</v>
      </c>
      <c r="G37" s="57">
        <v>50</v>
      </c>
      <c r="H37" s="57" t="s">
        <v>208</v>
      </c>
      <c r="I37" s="58">
        <v>7</v>
      </c>
      <c r="J37" s="57" t="s">
        <v>177</v>
      </c>
      <c r="K37" s="59" t="s">
        <v>154</v>
      </c>
      <c r="L37" s="57"/>
    </row>
    <row r="38" spans="1:12" s="60" customFormat="1" ht="63" customHeight="1">
      <c r="A38" s="57" t="s">
        <v>78</v>
      </c>
      <c r="B38" s="64" t="s">
        <v>173</v>
      </c>
      <c r="C38" s="57"/>
      <c r="D38" s="57">
        <v>50</v>
      </c>
      <c r="E38" s="57"/>
      <c r="F38" s="57"/>
      <c r="G38" s="57"/>
      <c r="H38" s="70"/>
      <c r="I38" s="58"/>
      <c r="J38" s="57"/>
      <c r="K38" s="59" t="s">
        <v>154</v>
      </c>
      <c r="L38" s="65" t="s">
        <v>174</v>
      </c>
    </row>
    <row r="39" spans="1:12" s="60" customFormat="1" ht="56.25" customHeight="1">
      <c r="A39" s="57" t="s">
        <v>128</v>
      </c>
      <c r="B39" s="64" t="s">
        <v>209</v>
      </c>
      <c r="C39" s="57">
        <v>170</v>
      </c>
      <c r="D39" s="57">
        <v>170</v>
      </c>
      <c r="E39" s="57">
        <v>170</v>
      </c>
      <c r="F39" s="57">
        <v>170</v>
      </c>
      <c r="G39" s="57"/>
      <c r="H39" s="57"/>
      <c r="I39" s="58">
        <v>50</v>
      </c>
      <c r="J39" s="57" t="s">
        <v>210</v>
      </c>
      <c r="K39" s="59" t="s">
        <v>154</v>
      </c>
      <c r="L39" s="75" t="s">
        <v>211</v>
      </c>
    </row>
    <row r="40" spans="1:12" s="60" customFormat="1" ht="63" customHeight="1">
      <c r="A40" s="57" t="s">
        <v>129</v>
      </c>
      <c r="B40" s="64" t="s">
        <v>212</v>
      </c>
      <c r="C40" s="57">
        <v>2</v>
      </c>
      <c r="D40" s="57">
        <v>2</v>
      </c>
      <c r="E40" s="57">
        <v>2</v>
      </c>
      <c r="F40" s="57">
        <v>2</v>
      </c>
      <c r="G40" s="57">
        <v>2</v>
      </c>
      <c r="H40" s="57" t="s">
        <v>213</v>
      </c>
      <c r="I40" s="58">
        <v>11.2</v>
      </c>
      <c r="J40" s="57" t="s">
        <v>153</v>
      </c>
      <c r="K40" s="59" t="s">
        <v>154</v>
      </c>
      <c r="L40" s="63" t="s">
        <v>214</v>
      </c>
    </row>
    <row r="41" spans="1:12" s="60" customFormat="1" ht="70.5" customHeight="1">
      <c r="A41" s="57" t="s">
        <v>130</v>
      </c>
      <c r="B41" s="64" t="s">
        <v>215</v>
      </c>
      <c r="C41" s="57">
        <v>6</v>
      </c>
      <c r="D41" s="57">
        <v>6</v>
      </c>
      <c r="E41" s="57">
        <v>6</v>
      </c>
      <c r="F41" s="57">
        <v>8</v>
      </c>
      <c r="G41" s="57">
        <v>10</v>
      </c>
      <c r="H41" s="57" t="s">
        <v>216</v>
      </c>
      <c r="I41" s="58">
        <v>14</v>
      </c>
      <c r="J41" s="57" t="s">
        <v>153</v>
      </c>
      <c r="K41" s="59" t="s">
        <v>154</v>
      </c>
      <c r="L41" s="63" t="s">
        <v>214</v>
      </c>
    </row>
    <row r="42" spans="1:12" s="60" customFormat="1" ht="22.5" customHeight="1">
      <c r="A42" s="76"/>
      <c r="B42" s="62"/>
      <c r="C42" s="77"/>
      <c r="D42" s="77"/>
      <c r="E42" s="76"/>
      <c r="F42" s="76"/>
      <c r="G42" s="76"/>
      <c r="H42" s="76"/>
      <c r="I42" s="78"/>
      <c r="J42" s="76"/>
      <c r="K42" s="79"/>
      <c r="L42" s="80"/>
    </row>
    <row r="43" spans="2:5" ht="22.5" customHeight="1">
      <c r="B43" s="48" t="s">
        <v>217</v>
      </c>
      <c r="C43" s="50"/>
      <c r="D43" s="50"/>
      <c r="E43" s="48" t="s">
        <v>218</v>
      </c>
    </row>
    <row r="44" spans="2:5" ht="28.5" customHeight="1">
      <c r="B44" s="48" t="s">
        <v>89</v>
      </c>
      <c r="C44" s="81"/>
      <c r="D44" s="81"/>
      <c r="E44" s="48" t="s">
        <v>90</v>
      </c>
    </row>
  </sheetData>
  <sheetProtection/>
  <mergeCells count="10">
    <mergeCell ref="L10:L11"/>
    <mergeCell ref="A13:L13"/>
    <mergeCell ref="A22:L22"/>
    <mergeCell ref="A34:L34"/>
    <mergeCell ref="A10:A11"/>
    <mergeCell ref="B10:B11"/>
    <mergeCell ref="C10:G10"/>
    <mergeCell ref="H10:I10"/>
    <mergeCell ref="J10:J11"/>
    <mergeCell ref="K10:K11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5" r:id="rId1"/>
  <headerFooter differentFirst="1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0">
      <selection activeCell="L15" sqref="L15"/>
    </sheetView>
  </sheetViews>
  <sheetFormatPr defaultColWidth="9.140625" defaultRowHeight="15"/>
  <cols>
    <col min="1" max="1" width="1.421875" style="44" customWidth="1"/>
    <col min="2" max="3" width="14.140625" style="44" customWidth="1"/>
    <col min="4" max="4" width="15.8515625" style="44" customWidth="1"/>
    <col min="5" max="5" width="14.57421875" style="44" customWidth="1"/>
    <col min="6" max="6" width="19.140625" style="44" customWidth="1"/>
    <col min="7" max="7" width="20.28125" style="44" customWidth="1"/>
    <col min="8" max="8" width="22.8515625" style="44" customWidth="1"/>
    <col min="10" max="16384" width="9.00390625" style="44" customWidth="1"/>
  </cols>
  <sheetData>
    <row r="1" ht="14.25">
      <c r="B1" s="44" t="s">
        <v>111</v>
      </c>
    </row>
    <row r="3" spans="2:8" ht="21" customHeight="1">
      <c r="B3" s="118" t="s">
        <v>241</v>
      </c>
      <c r="C3" s="118"/>
      <c r="D3" s="118"/>
      <c r="E3" s="118"/>
      <c r="F3" s="118"/>
      <c r="G3" s="118"/>
      <c r="H3" s="118"/>
    </row>
    <row r="7" spans="2:8" s="90" customFormat="1" ht="57">
      <c r="B7" s="89" t="s">
        <v>228</v>
      </c>
      <c r="C7" s="89" t="s">
        <v>300</v>
      </c>
      <c r="D7" s="89" t="s">
        <v>224</v>
      </c>
      <c r="E7" s="89" t="s">
        <v>225</v>
      </c>
      <c r="F7" s="89" t="s">
        <v>299</v>
      </c>
      <c r="G7" s="89" t="s">
        <v>226</v>
      </c>
      <c r="H7" s="89" t="s">
        <v>227</v>
      </c>
    </row>
    <row r="8" spans="2:8" ht="14.25">
      <c r="B8" s="85" t="s">
        <v>229</v>
      </c>
      <c r="C8" s="84" t="s">
        <v>119</v>
      </c>
      <c r="D8" s="84" t="s">
        <v>119</v>
      </c>
      <c r="E8" s="84" t="s">
        <v>119</v>
      </c>
      <c r="F8" s="84" t="s">
        <v>119</v>
      </c>
      <c r="G8" s="84" t="s">
        <v>119</v>
      </c>
      <c r="H8" s="84" t="s">
        <v>119</v>
      </c>
    </row>
    <row r="9" spans="2:8" ht="14.25">
      <c r="B9" s="85" t="s">
        <v>230</v>
      </c>
      <c r="C9" s="84" t="s">
        <v>119</v>
      </c>
      <c r="D9" s="84" t="s">
        <v>119</v>
      </c>
      <c r="E9" s="84" t="s">
        <v>119</v>
      </c>
      <c r="F9" s="84" t="s">
        <v>119</v>
      </c>
      <c r="G9" s="84" t="s">
        <v>119</v>
      </c>
      <c r="H9" s="84" t="s">
        <v>119</v>
      </c>
    </row>
    <row r="10" spans="2:8" ht="14.25">
      <c r="B10" s="85" t="s">
        <v>231</v>
      </c>
      <c r="C10" s="84" t="s">
        <v>119</v>
      </c>
      <c r="D10" s="84" t="s">
        <v>119</v>
      </c>
      <c r="E10" s="84" t="s">
        <v>119</v>
      </c>
      <c r="F10" s="84" t="s">
        <v>119</v>
      </c>
      <c r="G10" s="84" t="s">
        <v>119</v>
      </c>
      <c r="H10" s="84" t="s">
        <v>119</v>
      </c>
    </row>
    <row r="11" spans="2:8" ht="14.25">
      <c r="B11" s="85" t="s">
        <v>232</v>
      </c>
      <c r="C11" s="84" t="s">
        <v>119</v>
      </c>
      <c r="D11" s="84" t="s">
        <v>119</v>
      </c>
      <c r="E11" s="84" t="s">
        <v>119</v>
      </c>
      <c r="F11" s="84" t="s">
        <v>119</v>
      </c>
      <c r="G11" s="84" t="s">
        <v>119</v>
      </c>
      <c r="H11" s="84" t="s">
        <v>119</v>
      </c>
    </row>
    <row r="12" spans="2:8" ht="14.25">
      <c r="B12" s="85" t="s">
        <v>233</v>
      </c>
      <c r="C12" s="84" t="s">
        <v>119</v>
      </c>
      <c r="D12" s="84" t="s">
        <v>119</v>
      </c>
      <c r="E12" s="84" t="s">
        <v>119</v>
      </c>
      <c r="F12" s="84" t="s">
        <v>119</v>
      </c>
      <c r="G12" s="84" t="s">
        <v>119</v>
      </c>
      <c r="H12" s="84" t="s">
        <v>119</v>
      </c>
    </row>
    <row r="13" spans="2:8" ht="14.25">
      <c r="B13" s="85" t="s">
        <v>234</v>
      </c>
      <c r="C13" s="84" t="s">
        <v>119</v>
      </c>
      <c r="D13" s="84" t="s">
        <v>119</v>
      </c>
      <c r="E13" s="84" t="s">
        <v>119</v>
      </c>
      <c r="F13" s="84" t="s">
        <v>119</v>
      </c>
      <c r="G13" s="84" t="s">
        <v>119</v>
      </c>
      <c r="H13" s="84" t="s">
        <v>119</v>
      </c>
    </row>
    <row r="14" spans="2:8" ht="14.25">
      <c r="B14" s="85" t="s">
        <v>235</v>
      </c>
      <c r="C14" s="84" t="s">
        <v>119</v>
      </c>
      <c r="D14" s="84" t="s">
        <v>119</v>
      </c>
      <c r="E14" s="84" t="s">
        <v>119</v>
      </c>
      <c r="F14" s="84" t="s">
        <v>119</v>
      </c>
      <c r="G14" s="84" t="s">
        <v>119</v>
      </c>
      <c r="H14" s="84" t="s">
        <v>119</v>
      </c>
    </row>
    <row r="15" spans="2:8" s="107" customFormat="1" ht="119.25" customHeight="1">
      <c r="B15" s="105" t="s">
        <v>236</v>
      </c>
      <c r="C15" s="106" t="s">
        <v>296</v>
      </c>
      <c r="D15" s="109">
        <v>40772</v>
      </c>
      <c r="E15" s="109">
        <v>40774</v>
      </c>
      <c r="F15" s="110" t="s">
        <v>297</v>
      </c>
      <c r="G15" s="75" t="s">
        <v>301</v>
      </c>
      <c r="H15" s="75" t="s">
        <v>298</v>
      </c>
    </row>
    <row r="16" spans="2:8" ht="14.25">
      <c r="B16" s="85" t="s">
        <v>237</v>
      </c>
      <c r="C16" s="84" t="s">
        <v>119</v>
      </c>
      <c r="D16" s="84" t="s">
        <v>119</v>
      </c>
      <c r="E16" s="84" t="s">
        <v>119</v>
      </c>
      <c r="F16" s="84" t="s">
        <v>119</v>
      </c>
      <c r="G16" s="84" t="s">
        <v>119</v>
      </c>
      <c r="H16" s="84" t="s">
        <v>119</v>
      </c>
    </row>
    <row r="17" spans="2:8" ht="14.25">
      <c r="B17" s="85" t="s">
        <v>238</v>
      </c>
      <c r="C17" s="84" t="s">
        <v>119</v>
      </c>
      <c r="D17" s="84" t="s">
        <v>119</v>
      </c>
      <c r="E17" s="84" t="s">
        <v>119</v>
      </c>
      <c r="F17" s="84" t="s">
        <v>119</v>
      </c>
      <c r="G17" s="84" t="s">
        <v>119</v>
      </c>
      <c r="H17" s="84" t="s">
        <v>119</v>
      </c>
    </row>
    <row r="18" spans="2:8" ht="14.25">
      <c r="B18" s="85" t="s">
        <v>239</v>
      </c>
      <c r="C18" s="84" t="s">
        <v>119</v>
      </c>
      <c r="D18" s="84" t="s">
        <v>119</v>
      </c>
      <c r="E18" s="84" t="s">
        <v>119</v>
      </c>
      <c r="F18" s="84" t="s">
        <v>119</v>
      </c>
      <c r="G18" s="84" t="s">
        <v>119</v>
      </c>
      <c r="H18" s="84" t="s">
        <v>119</v>
      </c>
    </row>
    <row r="19" spans="2:8" ht="14.25">
      <c r="B19" s="85" t="s">
        <v>240</v>
      </c>
      <c r="C19" s="84" t="s">
        <v>119</v>
      </c>
      <c r="D19" s="84" t="s">
        <v>119</v>
      </c>
      <c r="E19" s="84" t="s">
        <v>119</v>
      </c>
      <c r="F19" s="84" t="s">
        <v>119</v>
      </c>
      <c r="G19" s="84" t="s">
        <v>119</v>
      </c>
      <c r="H19" s="84" t="s">
        <v>119</v>
      </c>
    </row>
  </sheetData>
  <sheetProtection/>
  <mergeCells count="1">
    <mergeCell ref="B3:H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ПК</cp:lastModifiedBy>
  <cp:lastPrinted>2012-05-28T08:28:06Z</cp:lastPrinted>
  <dcterms:created xsi:type="dcterms:W3CDTF">2011-10-02T14:57:55Z</dcterms:created>
  <dcterms:modified xsi:type="dcterms:W3CDTF">2012-06-06T12:07:55Z</dcterms:modified>
  <cp:category/>
  <cp:version/>
  <cp:contentType/>
  <cp:contentStatus/>
</cp:coreProperties>
</file>